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egoc\Desktop\QS site 2025.1\2025.1 QS site\"/>
    </mc:Choice>
  </mc:AlternateContent>
  <xr:revisionPtr revIDLastSave="0" documentId="8_{F9707CE6-B8FA-4DB0-9BFB-91BEC3F7C21D}" xr6:coauthVersionLast="47" xr6:coauthVersionMax="47" xr10:uidLastSave="{00000000-0000-0000-0000-000000000000}"/>
  <bookViews>
    <workbookView xWindow="-120" yWindow="-120" windowWidth="29040" windowHeight="15840" tabRatio="859" firstSheet="1" activeTab="1" xr2:uid="{45F2C03B-CB31-46CA-9DF2-2F57255C220E}"/>
  </bookViews>
  <sheets>
    <sheet name="AREAI" sheetId="6" state="hidden" r:id="rId1"/>
    <sheet name="20251" sheetId="311" r:id="rId2"/>
  </sheets>
  <definedNames>
    <definedName name="_xlnm._FilterDatabase" localSheetId="1" hidden="1">'20251'!$A$2:$H$11</definedName>
    <definedName name="_xlnm.Print_Area" localSheetId="1">'20251'!$A$1:$H$29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6" l="1"/>
  <c r="E24" i="6"/>
  <c r="F19" i="6"/>
  <c r="F24" i="6"/>
  <c r="J19" i="6"/>
  <c r="K19" i="6"/>
  <c r="M19" i="6"/>
  <c r="G24" i="6"/>
  <c r="J24" i="6"/>
  <c r="K24" i="6"/>
  <c r="M24" i="6"/>
  <c r="E34" i="6"/>
  <c r="F34" i="6"/>
  <c r="J34" i="6"/>
  <c r="K34" i="6"/>
  <c r="M34" i="6"/>
  <c r="E44" i="6"/>
  <c r="F44" i="6"/>
  <c r="J44" i="6"/>
  <c r="K44" i="6"/>
  <c r="M44" i="6"/>
  <c r="E50" i="6"/>
  <c r="F50" i="6"/>
  <c r="J50" i="6"/>
  <c r="K50" i="6"/>
  <c r="M50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H56" i="6"/>
  <c r="E83" i="6"/>
  <c r="F83" i="6"/>
  <c r="J83" i="6"/>
  <c r="K83" i="6"/>
  <c r="M83" i="6"/>
  <c r="E91" i="6"/>
  <c r="F91" i="6"/>
  <c r="J91" i="6"/>
  <c r="K91" i="6"/>
  <c r="M91" i="6"/>
  <c r="E99" i="6"/>
  <c r="F99" i="6"/>
  <c r="J99" i="6"/>
  <c r="K99" i="6"/>
  <c r="M99" i="6"/>
  <c r="E101" i="6"/>
  <c r="F101" i="6"/>
  <c r="J101" i="6"/>
  <c r="K101" i="6"/>
  <c r="M101" i="6"/>
  <c r="J105" i="6"/>
  <c r="K105" i="6"/>
  <c r="M105" i="6"/>
  <c r="J109" i="6"/>
  <c r="K109" i="6"/>
  <c r="M109" i="6"/>
  <c r="J111" i="6"/>
  <c r="K111" i="6"/>
  <c r="M111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H116" i="6"/>
  <c r="H117" i="6"/>
  <c r="H118" i="6"/>
  <c r="I348" i="6"/>
  <c r="E155" i="6"/>
  <c r="F155" i="6"/>
  <c r="J155" i="6"/>
  <c r="K155" i="6"/>
  <c r="M155" i="6"/>
  <c r="E158" i="6"/>
  <c r="F158" i="6"/>
  <c r="J158" i="6"/>
  <c r="K158" i="6"/>
  <c r="M158" i="6"/>
  <c r="E163" i="6"/>
  <c r="F163" i="6"/>
  <c r="J163" i="6"/>
  <c r="K163" i="6"/>
  <c r="M163" i="6"/>
  <c r="A170" i="6"/>
  <c r="A171" i="6"/>
  <c r="A172" i="6"/>
  <c r="A173" i="6"/>
  <c r="A174" i="6"/>
  <c r="A175" i="6"/>
  <c r="A176" i="6"/>
  <c r="A177" i="6"/>
  <c r="A178" i="6"/>
  <c r="A179" i="6"/>
  <c r="I349" i="6"/>
  <c r="J190" i="6"/>
  <c r="K190" i="6"/>
  <c r="M190" i="6"/>
  <c r="J193" i="6"/>
  <c r="K193" i="6"/>
  <c r="M193" i="6"/>
  <c r="J200" i="6"/>
  <c r="K200" i="6"/>
  <c r="M200" i="6"/>
  <c r="J204" i="6"/>
  <c r="K204" i="6"/>
  <c r="M204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J249" i="6"/>
  <c r="K249" i="6"/>
  <c r="M249" i="6"/>
  <c r="J258" i="6"/>
  <c r="K258" i="6"/>
  <c r="M258" i="6"/>
  <c r="J277" i="6"/>
  <c r="K277" i="6"/>
  <c r="M277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H282" i="6"/>
  <c r="I351" i="6"/>
  <c r="J313" i="6"/>
  <c r="K313" i="6"/>
  <c r="M313" i="6"/>
  <c r="J315" i="6"/>
  <c r="K315" i="6"/>
  <c r="M315" i="6"/>
  <c r="J318" i="6"/>
  <c r="K318" i="6"/>
  <c r="M318" i="6"/>
  <c r="J322" i="6"/>
  <c r="K322" i="6"/>
  <c r="M322" i="6"/>
  <c r="E323" i="6"/>
  <c r="F323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I352" i="6"/>
  <c r="I347" i="6"/>
  <c r="I353" i="6"/>
  <c r="I350" i="6"/>
  <c r="J353" i="6"/>
  <c r="K353" i="6"/>
  <c r="L353" i="6"/>
  <c r="M353" i="6"/>
  <c r="N353" i="6"/>
  <c r="I193" i="6"/>
  <c r="I34" i="6"/>
  <c r="I101" i="6"/>
  <c r="I258" i="6"/>
  <c r="I44" i="6"/>
  <c r="I109" i="6"/>
  <c r="M51" i="6"/>
  <c r="I318" i="6"/>
  <c r="I50" i="6"/>
  <c r="M205" i="6"/>
  <c r="I204" i="6"/>
  <c r="I313" i="6"/>
  <c r="J164" i="6"/>
  <c r="I83" i="6"/>
  <c r="I24" i="6"/>
  <c r="M323" i="6"/>
  <c r="J205" i="6"/>
  <c r="I277" i="6"/>
  <c r="J278" i="6"/>
  <c r="I105" i="6"/>
  <c r="I19" i="6"/>
  <c r="I158" i="6"/>
  <c r="I111" i="6"/>
  <c r="J51" i="6"/>
  <c r="I190" i="6"/>
  <c r="I99" i="6"/>
  <c r="E164" i="6"/>
  <c r="F51" i="6"/>
  <c r="M164" i="6"/>
  <c r="M278" i="6"/>
  <c r="I322" i="6"/>
  <c r="I249" i="6"/>
  <c r="K278" i="6"/>
  <c r="K205" i="6"/>
  <c r="I200" i="6"/>
  <c r="I163" i="6"/>
  <c r="K51" i="6"/>
  <c r="I315" i="6"/>
  <c r="J323" i="6"/>
  <c r="M112" i="6"/>
  <c r="K164" i="6"/>
  <c r="E51" i="6"/>
  <c r="I155" i="6"/>
  <c r="J112" i="6"/>
  <c r="I91" i="6"/>
  <c r="F164" i="6"/>
  <c r="K323" i="6"/>
  <c r="K112" i="6"/>
  <c r="I164" i="6"/>
  <c r="H349" i="6"/>
  <c r="I51" i="6"/>
  <c r="H347" i="6"/>
  <c r="I205" i="6"/>
  <c r="H350" i="6"/>
  <c r="I278" i="6"/>
  <c r="H351" i="6"/>
  <c r="I112" i="6"/>
  <c r="H348" i="6"/>
  <c r="I323" i="6"/>
  <c r="H352" i="6"/>
  <c r="H353" i="6"/>
</calcChain>
</file>

<file path=xl/sharedStrings.xml><?xml version="1.0" encoding="utf-8"?>
<sst xmlns="http://schemas.openxmlformats.org/spreadsheetml/2006/main" count="1184" uniqueCount="550">
  <si>
    <t>RAQUEL MARIA PEPE</t>
  </si>
  <si>
    <t>VALDEMIRO LOPES DOS SANTOS</t>
  </si>
  <si>
    <t>Mª Matilde N. de Oliveira</t>
  </si>
  <si>
    <t>AROLDO MISI</t>
  </si>
  <si>
    <t>JOAQUINA LACERDA LEITE</t>
  </si>
  <si>
    <t>Miguel Antonio P Nery</t>
  </si>
  <si>
    <t>Aplicada</t>
  </si>
  <si>
    <t>LUIZ JOSE PASSOS</t>
  </si>
  <si>
    <t>Luciano P. Magnavita</t>
  </si>
  <si>
    <t>CESAR JOSE FRANCO NOBRE MARTINS</t>
  </si>
  <si>
    <t>OLIVAR ANTONIO LIMA DE LIMA</t>
  </si>
  <si>
    <t>Geoquímica</t>
  </si>
  <si>
    <t>DELIO JOSE FERRAZ PINHEIRO</t>
  </si>
  <si>
    <t>Data de Extinção Contratual</t>
  </si>
  <si>
    <t>HELI DE ALMEIDA SAMPAIO FILHO</t>
  </si>
  <si>
    <t>MARIA CELY RABELO B MENEZES</t>
  </si>
  <si>
    <t>Maria de L.S. Rosa</t>
  </si>
  <si>
    <t>MARIA TEREZA TEIXEIRA ROCHA</t>
  </si>
  <si>
    <t>PASCAL JEAN MICHEL MOTTI</t>
  </si>
  <si>
    <t>PEDRO SAMPAIO LINHARES</t>
  </si>
  <si>
    <t>Sandra de Cássia M. Silva</t>
  </si>
  <si>
    <t>PAULO CAMELIER TAVARES</t>
  </si>
  <si>
    <t>OTTOMARIO DE SANTANA</t>
  </si>
  <si>
    <t>FLORISVALDO HENRIQUE FALK</t>
  </si>
  <si>
    <t>TITULAR   04</t>
  </si>
  <si>
    <t>LICENÇA MÉDICA</t>
  </si>
  <si>
    <t>MANDATO ELETIVO</t>
  </si>
  <si>
    <t>LICENÇA DE ACOMPANHAMENTO DE CONJUGUE</t>
  </si>
  <si>
    <t>ADMINISTRATIVO</t>
  </si>
  <si>
    <t>UNEB</t>
  </si>
  <si>
    <t xml:space="preserve">RITA MARIA B. VILARES </t>
  </si>
  <si>
    <t>PRO-REITOR</t>
  </si>
  <si>
    <t>FRANCISCO JOSE GOMES MESQUITA</t>
  </si>
  <si>
    <t>NSUBST</t>
  </si>
  <si>
    <t>VAGAS SPE/CPD/SIAPE</t>
  </si>
  <si>
    <t>EDMAR MORAES DO NASCIMENTO</t>
  </si>
  <si>
    <t>MARIA DAS GRACAS REIS MARTINS</t>
  </si>
  <si>
    <t>MARIA ESTELA SMOLKA RAMOS</t>
  </si>
  <si>
    <t>MARIA JULIA RIBEIRO S. FARIA</t>
  </si>
  <si>
    <t>PAULO JOSÉ T. HOMEM VALENTE</t>
  </si>
  <si>
    <t>JUZENILDA GOMES FIGUEIREDO</t>
  </si>
  <si>
    <t xml:space="preserve">ANTONIO JORGE C. MAGALGÀES </t>
  </si>
  <si>
    <t>ARMANDO COLAVOLPE</t>
  </si>
  <si>
    <t>VAC</t>
  </si>
  <si>
    <t>Ana Nery de O L Fernandes</t>
  </si>
  <si>
    <t>Representações</t>
  </si>
  <si>
    <t>CARLOS GENTIL MAGALH VICTAL</t>
  </si>
  <si>
    <t>Roberto Domingos de Freitas</t>
  </si>
  <si>
    <t>ADJUNTO   04</t>
  </si>
  <si>
    <t>ESPECIALIZ</t>
  </si>
  <si>
    <t>DED.EXCL</t>
  </si>
  <si>
    <t>Silvana Sá de Carvalho</t>
  </si>
  <si>
    <t>Gráfica</t>
  </si>
  <si>
    <t>JOAO CYPRIANO BATI BRASILEIRO</t>
  </si>
  <si>
    <t>MESTR.</t>
  </si>
  <si>
    <t>PEDRO ROSA ROCHA</t>
  </si>
  <si>
    <t>MARIO RUBIM CRUZ DOS SANTOS</t>
  </si>
  <si>
    <t>Ivoneide de F. Costa</t>
  </si>
  <si>
    <t>Saneamento</t>
  </si>
  <si>
    <t>JOAQUIM JULIO DE OLIVEIRA</t>
  </si>
  <si>
    <t>Walter Siqueira Tavares de Souza</t>
  </si>
  <si>
    <t xml:space="preserve">Jabes Francisco Andrade Silva </t>
  </si>
  <si>
    <t xml:space="preserve">LIKISO HATTORI </t>
  </si>
  <si>
    <t xml:space="preserve">EXO </t>
  </si>
  <si>
    <t>FABIOLA GONCALVES PEREIRA GREVE</t>
  </si>
  <si>
    <t>Débora A Santos</t>
  </si>
  <si>
    <t>THOMAS DE ARAÚJO BUCK</t>
  </si>
  <si>
    <t>Sandro Santos Andrade</t>
  </si>
  <si>
    <t>Marcos Paulo Santos Falcão</t>
  </si>
  <si>
    <t>Nádia Maria de Jesus Bispo</t>
  </si>
  <si>
    <t>Humberto da Silva Carvalho</t>
  </si>
  <si>
    <t>Robson Oliveira Barreto</t>
  </si>
  <si>
    <t>Gilmar Soares Veiga</t>
  </si>
  <si>
    <t>Ivana Barreto Matos</t>
  </si>
  <si>
    <t>Taís Alves Dias de Azevedo</t>
  </si>
  <si>
    <t>Carlos Alberto de M. Bastos</t>
  </si>
  <si>
    <t>GLEIDE VERONICA M. DA SILVA</t>
  </si>
  <si>
    <t>MOACIR UBIRAJARA FRAGA PEREIRA LEITE</t>
  </si>
  <si>
    <t>OTAVIANO DOREA DE ANDRADE</t>
  </si>
  <si>
    <t>RAIMUNDO RODRIGUES CAVALCANTE</t>
  </si>
  <si>
    <t>WALDIR FREITAS OLIVEIRA</t>
  </si>
  <si>
    <t>ELPIDIO JOSE CARDOSO DE ALBUQUERQUE JUCA</t>
  </si>
  <si>
    <t>SUELY SCHUARTZ PACHECO MESTRINHO</t>
  </si>
  <si>
    <r>
      <t xml:space="preserve">** </t>
    </r>
    <r>
      <rPr>
        <sz val="8"/>
        <rFont val="Arial"/>
        <family val="2"/>
      </rPr>
      <t xml:space="preserve">Aposentadoria recente </t>
    </r>
  </si>
  <si>
    <t>Engenharia Mecânica</t>
  </si>
  <si>
    <t>ABÍLIO C. DA S. BITTENCOURT</t>
  </si>
  <si>
    <t>ROMEU BARRETO DA SILVA</t>
  </si>
  <si>
    <t>GILDASIO DOS SANTOS ROCHA</t>
  </si>
  <si>
    <t>ANNA MARIA T. DA FONSECA</t>
  </si>
  <si>
    <t>ADELAIDE MARIA M. AMORIM</t>
  </si>
  <si>
    <t>MARIA BLUMEN FOA</t>
  </si>
  <si>
    <t>Antonio M. C. Sobrinho - Ricardo Filho</t>
  </si>
  <si>
    <t>Marcos Dessa de Oliveira</t>
  </si>
  <si>
    <t>Ruth Goret. Ávila Amorim Sertorio</t>
  </si>
  <si>
    <t>Suely Schuartz Pacheco Mestrinho</t>
  </si>
  <si>
    <t>Geologia e Geofísica</t>
  </si>
  <si>
    <t>Paulo Roberto Carneiro Fernandes</t>
  </si>
  <si>
    <t>Zolacir Trindade de Oliveira Junior</t>
  </si>
  <si>
    <t xml:space="preserve"> Estado Sólido</t>
  </si>
  <si>
    <t>Alexandre de Macedo Wahrhafting</t>
  </si>
  <si>
    <t>MARIA DAS GRACAS CORREIA ALMEIDA</t>
  </si>
  <si>
    <t>JOSE ULISSES FERREIRA JUNIOR</t>
  </si>
  <si>
    <t>André Ricardo Magalhães</t>
  </si>
  <si>
    <t>Estatística</t>
  </si>
  <si>
    <t>VALTER DE SENNA</t>
  </si>
  <si>
    <t>ELIZIA DIZ PASSOS DA HORA</t>
  </si>
  <si>
    <t>IDENOR OLIVEIRA BORGES</t>
  </si>
  <si>
    <t>VIVELKA VOLFOVIC</t>
  </si>
  <si>
    <t xml:space="preserve">Cristiane Ferreira Mercês </t>
  </si>
  <si>
    <t>GETÚLIO JOSE A. DE AMARAL</t>
  </si>
  <si>
    <t>EXCEPCIONALIDADE</t>
  </si>
  <si>
    <t>Sonia Castro</t>
  </si>
  <si>
    <t>ANTÔNIO JOSÉ SANTOS PEREIRA VALENTE</t>
  </si>
  <si>
    <t>MAERBAL B. MARINHA</t>
  </si>
  <si>
    <t>MELET</t>
  </si>
  <si>
    <t>FACULDADE DE ARQUITETURA</t>
  </si>
  <si>
    <t>Unidade</t>
  </si>
  <si>
    <t>N. Depts.</t>
  </si>
  <si>
    <t>Departamento</t>
  </si>
  <si>
    <t>RICARDO FILHO</t>
  </si>
  <si>
    <t>ANTÔNIO SOBRINHO</t>
  </si>
  <si>
    <t>Professor Gerador da Vaga</t>
  </si>
  <si>
    <t>R.T.</t>
  </si>
  <si>
    <t>MOTIVO</t>
  </si>
  <si>
    <t>Nome do Substituto</t>
  </si>
  <si>
    <t>Reg.</t>
  </si>
  <si>
    <t>Trab.</t>
  </si>
  <si>
    <t>SITUAÇÃO</t>
  </si>
  <si>
    <t>EDITAL</t>
  </si>
  <si>
    <t>40 hs</t>
  </si>
  <si>
    <t>20 hs</t>
  </si>
  <si>
    <t>ARQ</t>
  </si>
  <si>
    <t xml:space="preserve">Criação e  </t>
  </si>
  <si>
    <t>CLAUDIO LISIAS DA SILVA BASTOS</t>
  </si>
  <si>
    <t>Ticiana Lamego V B Araújo</t>
  </si>
  <si>
    <t>Naia Alban Suarez</t>
  </si>
  <si>
    <t>Maurício de Almeida Chagas</t>
  </si>
  <si>
    <t>BENOZILDA CAVALCANTE ESTEVEM</t>
  </si>
  <si>
    <t>MILTON ALMEIDA DOS SANTOS</t>
  </si>
  <si>
    <t xml:space="preserve">Silvia Patrícia B. Santana </t>
  </si>
  <si>
    <t>Patrícia Leone Espinheira</t>
  </si>
  <si>
    <t>Odete Amanda G. R. Martinez</t>
  </si>
  <si>
    <t>Nívea de Carvalho Ferreira</t>
  </si>
  <si>
    <t>Eronildo de Jesus Souza</t>
  </si>
  <si>
    <t>Augusto José C. L.P.da Silva</t>
  </si>
  <si>
    <t>VÍTOR FLEMMING (ENG. MEC.)</t>
  </si>
  <si>
    <t xml:space="preserve">FRANCISCO SENA </t>
  </si>
  <si>
    <t>ERNANI PREVITERA SANTOS</t>
  </si>
  <si>
    <t>GOSULA NARAYANA REDDY</t>
  </si>
  <si>
    <t>Jones G. da Mata</t>
  </si>
  <si>
    <t>Mª do Socorro D. Xavier Themótheo</t>
  </si>
  <si>
    <t>IL</t>
  </si>
  <si>
    <t>Representação</t>
  </si>
  <si>
    <t>ELIZIA MARIA ROCHA</t>
  </si>
  <si>
    <t xml:space="preserve">WLODZIMIG KELLER </t>
  </si>
  <si>
    <t>Ruivaldo Regis Sobral</t>
  </si>
  <si>
    <t>ZHIGNIEW BARAN</t>
  </si>
  <si>
    <t>Hélio Tsuzuki</t>
  </si>
  <si>
    <t>MARIA SUELI PEDROSA</t>
  </si>
  <si>
    <t>LAC</t>
  </si>
  <si>
    <t>KLEBER CARLOS MUNDIM</t>
  </si>
  <si>
    <t>REM</t>
  </si>
  <si>
    <t>HELIACY COELHO SOUSA</t>
  </si>
  <si>
    <t>ADELMO RIBEIRO DE JESUS</t>
  </si>
  <si>
    <t>JOSEMAR NASCIMENTO MOURA</t>
  </si>
  <si>
    <t>Computação</t>
  </si>
  <si>
    <t>MARIA ELIZABETH FROES BUNCHAF</t>
  </si>
  <si>
    <t>JEAN MARIE FLEXOR</t>
  </si>
  <si>
    <t>ROBERTO MAX DE ARGOLLO</t>
  </si>
  <si>
    <t>WLODZIMIERZ KELLER</t>
  </si>
  <si>
    <t>Maria Auxiliadora Carvalho Andrade</t>
  </si>
  <si>
    <t>PÓS-GRADUAÇÃO DA UNIDADE</t>
  </si>
  <si>
    <t>Cássio Roberto de Melo Godoi</t>
  </si>
  <si>
    <t>DEBORAH PEREIRA DE MEDEIROS</t>
  </si>
  <si>
    <t>José C. M. Leite</t>
  </si>
  <si>
    <t>VERONICA MARIA CADENA LIMA</t>
  </si>
  <si>
    <t>Aline Araújo Nobre</t>
  </si>
  <si>
    <t>José Nilton Rodrigues dos Santos</t>
  </si>
  <si>
    <t>Matemática</t>
  </si>
  <si>
    <t>SERGIO CARLOS SAL NASCIMENTO</t>
  </si>
  <si>
    <t>Wanderlan Paes Filho</t>
  </si>
  <si>
    <t>SERGIO TRANZILLO FRANCA</t>
  </si>
  <si>
    <t>José Luiz Costa Souza</t>
  </si>
  <si>
    <t xml:space="preserve">Engenharia </t>
  </si>
  <si>
    <t>ANTONIO ALVIM DE OLIVEIRA</t>
  </si>
  <si>
    <t>Antonio Alvim Oliveira</t>
  </si>
  <si>
    <t>Elétrica</t>
  </si>
  <si>
    <t>RAIMUNDO RODRIGUES CAVALCANTI</t>
  </si>
  <si>
    <t>Raimundo Rodrigues Cavalcante</t>
  </si>
  <si>
    <t>DIRETOR</t>
  </si>
  <si>
    <t>ADM</t>
  </si>
  <si>
    <t>MARIA AUXILIADORA CARVALHO ANDRADE</t>
  </si>
  <si>
    <t>MARIA HELENA PINHEIRO FERNANDES</t>
  </si>
  <si>
    <t>MIGUEL FASCIO DOS SANTOS FILHO</t>
  </si>
  <si>
    <t>DISPOSIÇÃO</t>
  </si>
  <si>
    <t>Elaine Maria Serra de Mello</t>
  </si>
  <si>
    <t>PDV</t>
  </si>
  <si>
    <t>NOVO</t>
  </si>
  <si>
    <t xml:space="preserve">Tecnologia </t>
  </si>
  <si>
    <t>OLAVO JOSE FREIRE DA FONSECA</t>
  </si>
  <si>
    <r>
      <t xml:space="preserve">* </t>
    </r>
    <r>
      <rPr>
        <sz val="8"/>
        <rFont val="Arial"/>
        <family val="2"/>
      </rPr>
      <t xml:space="preserve">O Departamento cita esta vaga, porém a mesma já foi utilizada pela UFBA </t>
    </r>
  </si>
  <si>
    <t>VAGAS DA UNIDADE</t>
  </si>
  <si>
    <t>ANA MARIA SANTOS COSTA</t>
  </si>
  <si>
    <t>ARON SIMIS</t>
  </si>
  <si>
    <t>BENEDITO HELVIO IKEDA</t>
  </si>
  <si>
    <t>DALVA BOLEIRA SIEIRO GUIMARAE</t>
  </si>
  <si>
    <t>ILKA REBOUCAS FREIRE</t>
  </si>
  <si>
    <t>Luiz J. da Silva</t>
  </si>
  <si>
    <t>MARIA DAS GRACAS C ALMEIDA</t>
  </si>
  <si>
    <t>Perfilino E.F.Júnior</t>
  </si>
  <si>
    <t>MARIA LUCIA BORGES GOMES</t>
  </si>
  <si>
    <t>MOYSES MAIA FONTES</t>
  </si>
  <si>
    <t>Olívia Maria Cordeiro de Oliveira</t>
  </si>
  <si>
    <t>Edilson Campelo Oliveira</t>
  </si>
  <si>
    <t>JACKSON ROBERTO BARROS CERQUEIRA</t>
  </si>
  <si>
    <t>FRANCISCO FERNANDO G CLARO</t>
  </si>
  <si>
    <t>Tácito Quadros Maia</t>
  </si>
  <si>
    <t>Fernando Simões de Sant’Anna</t>
  </si>
  <si>
    <t>Nuclear</t>
  </si>
  <si>
    <t>Natalie Jonanna Groetelaars</t>
  </si>
  <si>
    <t>LUCIA LOPES DE OLIVEIRA DUARTE</t>
  </si>
  <si>
    <t>NILMAR VICENTE PEREIRA DA ROCHA</t>
  </si>
  <si>
    <t>SELMA HELENA DE ALMEIDA</t>
  </si>
  <si>
    <t>Maria Rita de Cássia de Souza</t>
  </si>
  <si>
    <t>ZBIGNIEW BARAN</t>
  </si>
  <si>
    <t>JOHILDO SALOMAO FIGUEIREDO BARBOSA</t>
  </si>
  <si>
    <t>MARIA AUXILIADORA DA NOVA MOREIRA</t>
  </si>
  <si>
    <t>MARIA DO CARMO BARBOSA DE ALMEIDA</t>
  </si>
  <si>
    <t>ROSANGELA LEAL SANTOS</t>
  </si>
  <si>
    <t>DALVA BOLEIRA SIEIRO GUIMARAES</t>
  </si>
  <si>
    <t>EMANUEL DANTAS BOMFIM</t>
  </si>
  <si>
    <t>KATIA CALMON DE AMORIM</t>
  </si>
  <si>
    <t>LIKISO HATTORI</t>
  </si>
  <si>
    <t>VAGA DE CONCURSO</t>
  </si>
  <si>
    <t>INSTITUTO DE MATEMÁTICA</t>
  </si>
  <si>
    <t>MAT</t>
  </si>
  <si>
    <t xml:space="preserve">Ciência da </t>
  </si>
  <si>
    <t>ALOYSIO FRUGONI DE SOUZA</t>
  </si>
  <si>
    <t>Docente Gerador da Vaga</t>
  </si>
  <si>
    <t>LIP</t>
  </si>
  <si>
    <t>LOURENCO SERRANO P VALLADARES</t>
  </si>
  <si>
    <t>FAL 26/10/2000</t>
  </si>
  <si>
    <t>Cristina Mary V. de Araújo</t>
  </si>
  <si>
    <t xml:space="preserve">Prática do </t>
  </si>
  <si>
    <t>Arnaldo Araújo Mota</t>
  </si>
  <si>
    <t>Irineu Antonio S. Brum</t>
  </si>
  <si>
    <t>PG.</t>
  </si>
  <si>
    <t>RT</t>
  </si>
  <si>
    <t>Marco Antonio Freire Ramos</t>
  </si>
  <si>
    <t>Física Geral</t>
  </si>
  <si>
    <t>IVANILSON FERREIRA PEREIRA</t>
  </si>
  <si>
    <t>ITAMAR JOSE DE A BATISTA</t>
  </si>
  <si>
    <t>Pedro Aloísio C. Nery</t>
  </si>
  <si>
    <t>PASQUALINO ROMANO MAGNAVITA</t>
  </si>
  <si>
    <t>DOUTOR.</t>
  </si>
  <si>
    <t>Luiz Antônio de Souza</t>
  </si>
  <si>
    <t>WILSON COSTA PEREI DE ANDRADE</t>
  </si>
  <si>
    <t>Ayrton S.F.Filho</t>
  </si>
  <si>
    <t xml:space="preserve">Total da Unidade </t>
  </si>
  <si>
    <t>ESCOLA POLITÉCNICA</t>
  </si>
  <si>
    <t>ENG</t>
  </si>
  <si>
    <t>CID SANTOS GESTEIRA</t>
  </si>
  <si>
    <t>JOSE ROGERIO DA C VARGENS</t>
  </si>
  <si>
    <t>ERUNDINO POUSADA PRESA</t>
  </si>
  <si>
    <t xml:space="preserve">Construção e </t>
  </si>
  <si>
    <t>CARLOS EMILIO MENEZES STRAUCH</t>
  </si>
  <si>
    <t>Maria Emília Coelho de Abreu</t>
  </si>
  <si>
    <t xml:space="preserve">Aplicada </t>
  </si>
  <si>
    <t>OTTO MARIO DE SANTANA</t>
  </si>
  <si>
    <t>Olavo J. F. De F. Filho</t>
  </si>
  <si>
    <t>à Arquitetura</t>
  </si>
  <si>
    <t>RITA DIONE ARAUJO CUNHA</t>
  </si>
  <si>
    <t>Igor Costa Araújo</t>
  </si>
  <si>
    <t>Sílvia Pimenta da Fonseca</t>
  </si>
  <si>
    <t>Rosana Muñoz</t>
  </si>
  <si>
    <t>Francisco J. Simões de Santana</t>
  </si>
  <si>
    <t>GOVERNO DO ESTADO</t>
  </si>
  <si>
    <t>CAIUBY ALVES DA COSTA</t>
  </si>
  <si>
    <t>SOLANGE MARIA VALENTE DE CASTRO</t>
  </si>
  <si>
    <t>TANIA MASCARENHAS TAVARES</t>
  </si>
  <si>
    <t>Arilson Ramos Santos (Dep. Estatística)</t>
  </si>
  <si>
    <t>ANTONIO CARLOS T. FRANCO</t>
  </si>
  <si>
    <t>LUIZ ANTONIO PONTES</t>
  </si>
  <si>
    <t>/99</t>
  </si>
  <si>
    <t>HELI DE ALMEIDA SAMPAIO</t>
  </si>
  <si>
    <t>WILSON COSTA P. DE ANDRADE</t>
  </si>
  <si>
    <t>/96</t>
  </si>
  <si>
    <t>JOÃO GUILHERME</t>
  </si>
  <si>
    <t>HENRIQUE DINIZ GONÇALVES NETO</t>
  </si>
  <si>
    <t>KAZULO HATAKEYAMA</t>
  </si>
  <si>
    <t>Patrícia Alves Pereira de Sousa</t>
  </si>
  <si>
    <t>Aline Passos de Azevedo</t>
  </si>
  <si>
    <t xml:space="preserve">MAN </t>
  </si>
  <si>
    <t xml:space="preserve">Sedimentologia </t>
  </si>
  <si>
    <t>ABILIO C DA S P BITTENCOURT</t>
  </si>
  <si>
    <t>EDUARDO JOSE THOMY DULTRA</t>
  </si>
  <si>
    <t>JOHILDO S. F. BARBOSA</t>
  </si>
  <si>
    <t>AP</t>
  </si>
  <si>
    <t>Falta de Prof. para disciplina</t>
  </si>
  <si>
    <t>Gecynalda Soares Gomes</t>
  </si>
  <si>
    <t>DECISÃO</t>
  </si>
  <si>
    <r>
      <t xml:space="preserve">BILTON CUNHA MOURA </t>
    </r>
    <r>
      <rPr>
        <sz val="8"/>
        <color indexed="10"/>
        <rFont val="Arial"/>
        <family val="2"/>
      </rPr>
      <t>ADM</t>
    </r>
  </si>
  <si>
    <t>ADJUNTO   01</t>
  </si>
  <si>
    <t>GRAD.</t>
  </si>
  <si>
    <t>20 HORAS</t>
  </si>
  <si>
    <t>MARIA LUIZA LAPA DE SOUZA</t>
  </si>
  <si>
    <t>Ilka R.Freire</t>
  </si>
  <si>
    <t>JOSE NELSON BASTOS BARBOSA</t>
  </si>
  <si>
    <t>César A.G. Ferreira</t>
  </si>
  <si>
    <t>INSTITUTO DE QUÍMICA</t>
  </si>
  <si>
    <t>QUI</t>
  </si>
  <si>
    <t>Físico-Química</t>
  </si>
  <si>
    <t>Química Analítica</t>
  </si>
  <si>
    <t>ALDY MARIA DE MATOS BRANDAO</t>
  </si>
  <si>
    <t>Química Geral Inorgânica</t>
  </si>
  <si>
    <t>AULINDO VAILATTI</t>
  </si>
  <si>
    <t>Abraão F. da Penha</t>
  </si>
  <si>
    <t>FRANCISCO DE ASSIS COUTO DOS REIS</t>
  </si>
  <si>
    <t>IRIS DA SILVA SALLES NASCIMENTO</t>
  </si>
  <si>
    <t>JAMISON PEDRA PRAZERES</t>
  </si>
  <si>
    <t>JOAO CYPRIANO BATISTA BRASILEIRO</t>
  </si>
  <si>
    <t>MARIO MENDONCA DE OLIVEIRA</t>
  </si>
  <si>
    <t>ANTONIO CARLOS QUEIROZ MASCARENHAS</t>
  </si>
  <si>
    <t>CARLOS FARIA RIBEIRO</t>
  </si>
  <si>
    <t>FERNANDO SPINOLA PALMA</t>
  </si>
  <si>
    <t>MARCILIO FRANCO MONTEIRO</t>
  </si>
  <si>
    <t>FRANCISCO FERNANDO GONZALES CLARO</t>
  </si>
  <si>
    <t>FREDERICO OLIVEIRA</t>
  </si>
  <si>
    <t>GUILHERME REQUIAO RADEL</t>
  </si>
  <si>
    <t>HELOINA NORONHA SARMENTO</t>
  </si>
  <si>
    <t>JOSE CLODOALDO SILVA CASSA</t>
  </si>
  <si>
    <t>NEIDE MARIA SANTOS GONÇALVES</t>
  </si>
  <si>
    <t>PEDRO DE ALMEIDA VASCOCELOS</t>
  </si>
  <si>
    <t>REGINA CELESTE DE A. SOUZA</t>
  </si>
  <si>
    <t>MARIA ANGELA CABRAL MAGALHÃES</t>
  </si>
  <si>
    <t>MARIA CELY RABELO B. MENEZES</t>
  </si>
  <si>
    <t>PAULO VILAR DA S. VIVEIROS SÁ</t>
  </si>
  <si>
    <t>TEODORA MARIA CONCEIÇÃO ROCHA</t>
  </si>
  <si>
    <t>Luiz Antônio Dourado Gonçalves</t>
  </si>
  <si>
    <t>Bernardo Gustavo P Ortega</t>
  </si>
  <si>
    <t>Tania Maria Claudio</t>
  </si>
  <si>
    <t>FRANCISO LISBOA</t>
  </si>
  <si>
    <t>LM</t>
  </si>
  <si>
    <t>LIC. MAT.</t>
  </si>
  <si>
    <t>DULCEMA PARAGUASSU B. F. FORTES</t>
  </si>
  <si>
    <t>TRANSF.</t>
  </si>
  <si>
    <t>JOSÉ ULISSES FERREIRA JUNIOR</t>
  </si>
  <si>
    <t>FLORISVALDO FALK</t>
  </si>
  <si>
    <t>Data de Admissão</t>
  </si>
  <si>
    <t>DJALMA CONCEICAO SILVA</t>
  </si>
  <si>
    <t>Cristiane Carla Gonçalves</t>
  </si>
  <si>
    <t>MERILIO PINHEIRO VEIGA</t>
  </si>
  <si>
    <t>Química Orgânica</t>
  </si>
  <si>
    <t>ANA CRISTINA LAPA P TORRES</t>
  </si>
  <si>
    <t>Ana Cristina L Pedreira Torres</t>
  </si>
  <si>
    <t>*</t>
  </si>
  <si>
    <t>JULIAN  A W ROBEL</t>
  </si>
  <si>
    <t>SONIA MARIA R NASCIMENTO</t>
  </si>
  <si>
    <t>Rita de Cássia Hagge</t>
  </si>
  <si>
    <t>NILTON CRUZ E SILVA</t>
  </si>
  <si>
    <t>Paulo Roberto Souza Brandão</t>
  </si>
  <si>
    <t>SONIA RAPOLD SOUZA</t>
  </si>
  <si>
    <t>ANTONIO HELIODORIO LIMA SAMPAIO</t>
  </si>
  <si>
    <t>IRIS DA SILVA S NASCIMENTO</t>
  </si>
  <si>
    <t>Jorge Alberto Maldonado Vaz</t>
  </si>
  <si>
    <t>Planejamento</t>
  </si>
  <si>
    <t>JOSE CARLOS ALELUIA COSTA</t>
  </si>
  <si>
    <t>ANTONIO LUIS AGUIAR</t>
  </si>
  <si>
    <t>ARLINDO AMADO FILHO</t>
  </si>
  <si>
    <t>MARIA ELIZABETH FROES BUNCHAFT</t>
  </si>
  <si>
    <t>SONIA MARIA GALRAO C ROCHA</t>
  </si>
  <si>
    <t>WALTER B M DE OLIVEIRA JUNIOR</t>
  </si>
  <si>
    <t>ANA CRISTINA LAPA PEDREIRA TORRES</t>
  </si>
  <si>
    <t>CARMEN SILVIA DA SILVA SA</t>
  </si>
  <si>
    <t>DILTON SODRE</t>
  </si>
  <si>
    <t>JAILSON BITTENCOURT DE ANDRADE</t>
  </si>
  <si>
    <t>Thelma Auxiliadora O.  Dória de Lima</t>
  </si>
  <si>
    <t>CARLOS ROBERTO SARMENTO</t>
  </si>
  <si>
    <t>RESCISÃO</t>
  </si>
  <si>
    <t>DEM.</t>
  </si>
  <si>
    <t>Nilene Bastos Viana</t>
  </si>
  <si>
    <t>Flávia Rocha de Araújo</t>
  </si>
  <si>
    <t>S/ JUSTIFICATIVA</t>
  </si>
  <si>
    <t>TRASF. DISCIPLINAS P/ ARQ.</t>
  </si>
  <si>
    <t xml:space="preserve">Ciência e Tecnolog. </t>
  </si>
  <si>
    <t>dos materiais</t>
  </si>
  <si>
    <r>
      <t>PASCAL MOTTI e M</t>
    </r>
    <r>
      <rPr>
        <vertAlign val="superscript"/>
        <sz val="8"/>
        <color indexed="10"/>
        <rFont val="Arial"/>
        <family val="2"/>
      </rPr>
      <t>A</t>
    </r>
    <r>
      <rPr>
        <sz val="8"/>
        <color indexed="10"/>
        <rFont val="Arial"/>
        <family val="2"/>
      </rPr>
      <t>. DO CARMO ALMEIDA</t>
    </r>
  </si>
  <si>
    <t>GLEIDES VERÔNICA M. DA SILVA</t>
  </si>
  <si>
    <t>ARMANDO SÁ RIBEIRO JUNIOR</t>
  </si>
  <si>
    <t>MÔNICA CRISTINA C. DA GUARDA</t>
  </si>
  <si>
    <t>SANDRO FÁBIO CÉSAR</t>
  </si>
  <si>
    <t>TATIANA BITTECOURT DUMÊT</t>
  </si>
  <si>
    <t>TÂNIA M. F. ARAÚJO</t>
  </si>
  <si>
    <t>GILBERTO DE MENEZES PEDROSO</t>
  </si>
  <si>
    <t>José Guilherme da Cunha</t>
  </si>
  <si>
    <t xml:space="preserve">Geofísica </t>
  </si>
  <si>
    <t>CLEMIRO FERREIRA</t>
  </si>
  <si>
    <t>ELPIDIO JOSE CARDOSO D A JUCA</t>
  </si>
  <si>
    <t>Clemiro Ferreira</t>
  </si>
  <si>
    <t>ROBERTO LEON INACIO PONCZEK</t>
  </si>
  <si>
    <t>TEREZA SAKAI</t>
  </si>
  <si>
    <t>HUMBERTO DA SILVA CARVALHO</t>
  </si>
  <si>
    <t>Alexandre Barreto Costa</t>
  </si>
  <si>
    <t>PAULO FERNANDO SIMOES LOBO</t>
  </si>
  <si>
    <t>INSTITUTO DE GEOCIÊNCIAS</t>
  </si>
  <si>
    <t>GEO</t>
  </si>
  <si>
    <t>Geografia</t>
  </si>
  <si>
    <t>ADRIANA MARIA BAPTISTA PONDE</t>
  </si>
  <si>
    <t>ASSISTENTE04</t>
  </si>
  <si>
    <t>Euda Maria Cunha Caldas</t>
  </si>
  <si>
    <t>BENEDITA PEREIRA DE ANDRADE</t>
  </si>
  <si>
    <t>ADJUNTO   03</t>
  </si>
  <si>
    <t>Carlos J. de Santana</t>
  </si>
  <si>
    <t>/97</t>
  </si>
  <si>
    <t>ILEXP</t>
  </si>
  <si>
    <t>00.2</t>
  </si>
  <si>
    <t>00,2</t>
  </si>
  <si>
    <t xml:space="preserve">IL </t>
  </si>
  <si>
    <t>FRANCISCO SENA</t>
  </si>
  <si>
    <t>DISP</t>
  </si>
  <si>
    <t>Joaquim A R.V. Neto</t>
  </si>
  <si>
    <t xml:space="preserve"> Arquitetura</t>
  </si>
  <si>
    <t>ANA DE LOURDES RIBEIRO DA COSTA</t>
  </si>
  <si>
    <t>Márcio Correia Campos</t>
  </si>
  <si>
    <t>EXO</t>
  </si>
  <si>
    <t xml:space="preserve">Geometria das </t>
  </si>
  <si>
    <t>ALBERTO JOSE BARRETO F PEREIR</t>
  </si>
  <si>
    <t>CARLOS GENTIL MAGALHAES VICTAL</t>
  </si>
  <si>
    <t>Demanda Ref. Curricular</t>
  </si>
  <si>
    <t>ANTONIO CARLOS COELHO DE FIGUEIREDO BARBOSA</t>
  </si>
  <si>
    <t>OFICINA</t>
  </si>
  <si>
    <t>AUGUSTO CEZAR DIAS FONTES</t>
  </si>
  <si>
    <t>Estruturas</t>
  </si>
  <si>
    <t>ZELIA BARRETO DE ALMEIDA</t>
  </si>
  <si>
    <t xml:space="preserve">Teoria e </t>
  </si>
  <si>
    <t>FRANCISCO DE ASSIS C DOS REIS</t>
  </si>
  <si>
    <t>CES</t>
  </si>
  <si>
    <t>Bernadete Maria G. Pereira</t>
  </si>
  <si>
    <t>Cione Faria Garcia</t>
  </si>
  <si>
    <t>Maria Hermínia Oliveira Hernandez</t>
  </si>
  <si>
    <t>Isabel Cristina L Souza</t>
  </si>
  <si>
    <t>Total Dept.</t>
  </si>
  <si>
    <t>Evolução da</t>
  </si>
  <si>
    <t>MARTA FIGUEIREDO SOBRAL</t>
  </si>
  <si>
    <t>JOSE LUIZ COSTA SOUZA</t>
  </si>
  <si>
    <t>Isabela Pedreira Cruz</t>
  </si>
  <si>
    <t>MARCOS JORGE ALMEIDA SANTANA</t>
  </si>
  <si>
    <t>Walter Menezes Guimarães junior</t>
  </si>
  <si>
    <t>Roberto Rosa da Silva</t>
  </si>
  <si>
    <t>Maria Amélia de Pinho Barbosa</t>
  </si>
  <si>
    <t>Paulo Roberto Rêgo Lopes</t>
  </si>
  <si>
    <t>SERGIO GORENDER</t>
  </si>
  <si>
    <t>ELIENE DA SILVA REGO</t>
  </si>
  <si>
    <t>40 HORAS</t>
  </si>
  <si>
    <t>Roseane Simões Palavizini</t>
  </si>
  <si>
    <t>MAN</t>
  </si>
  <si>
    <t>WALDOMIRO RODRIGUES CUNHA</t>
  </si>
  <si>
    <t>ADJUNTO   02</t>
  </si>
  <si>
    <t>Lorenço Mueller Costa</t>
  </si>
  <si>
    <t>JAMES JOSE DE FARIAS</t>
  </si>
  <si>
    <t>EUGENIO DE AVILA LINS</t>
  </si>
  <si>
    <t>PG</t>
  </si>
  <si>
    <t>Alejandra Fernandez Muñoz</t>
  </si>
  <si>
    <t>Rubens Drumond Uzeda</t>
  </si>
  <si>
    <t>Sílvio Roberto F. Ribeiro</t>
  </si>
  <si>
    <t>SONIA MARIA CASTRO</t>
  </si>
  <si>
    <t>L.M</t>
  </si>
  <si>
    <t>SERGIO LUIZ GOMES</t>
  </si>
  <si>
    <t>Carlos Alberto de Carvalho Heleno</t>
  </si>
  <si>
    <t>MARCIA MARA DE OLIVEIRA MARINHO</t>
  </si>
  <si>
    <t>Pedro Gadas Filho</t>
  </si>
  <si>
    <t>Transporte</t>
  </si>
  <si>
    <t>ADINOEL MOTTA MAIA</t>
  </si>
  <si>
    <t>ANTONIO VIEIRA ROCHA</t>
  </si>
  <si>
    <t>INSTITUTO DE FÍSICA</t>
  </si>
  <si>
    <t>FIS</t>
  </si>
  <si>
    <t>Física do</t>
  </si>
  <si>
    <t>DELMIRO MARTINEZ BAQUEIRO</t>
  </si>
  <si>
    <t>Unid.</t>
  </si>
  <si>
    <t>RITA DE CASSIA DE JESUS SILVA</t>
  </si>
  <si>
    <t>Edmary Silveira Barreto</t>
  </si>
  <si>
    <t>THAMY CRISTINA HAYASHI</t>
  </si>
  <si>
    <t>SILVANA MATTEDI E SILVA</t>
  </si>
  <si>
    <t>Luiz Rogério de Pinho Lima</t>
  </si>
  <si>
    <t>LAC.</t>
  </si>
  <si>
    <t>Maria Cecília L. F. Teles</t>
  </si>
  <si>
    <t>Luciano Martins P. Araújo</t>
  </si>
  <si>
    <t>Eduardo Batista Gomes</t>
  </si>
  <si>
    <t>Manoel Rodrigues Neto</t>
  </si>
  <si>
    <t>PAULO VICTOR FLEMING</t>
  </si>
  <si>
    <t>João Batista Corrêa</t>
  </si>
  <si>
    <t>Química</t>
  </si>
  <si>
    <t>CAETANO TOURINHO MACHADO</t>
  </si>
  <si>
    <t>Alessandra Leal Chagas Ribeiro</t>
  </si>
  <si>
    <t>GLORIA MEYBERG NUNES COSTA</t>
  </si>
  <si>
    <t>Maria Luiza Rabelo Dias Trindade</t>
  </si>
  <si>
    <t>MOACYR ARAUJO DE CARVALHO</t>
  </si>
  <si>
    <t xml:space="preserve">Hidráulica e </t>
  </si>
  <si>
    <t xml:space="preserve">Janice Gonçalves de Farias </t>
  </si>
  <si>
    <t>MIGUEL FASCIO DOS S FILHO</t>
  </si>
  <si>
    <t>Miguel Fáscio dos Santos Filho</t>
  </si>
  <si>
    <t>WILSON ARAUJO LOPES</t>
  </si>
  <si>
    <t>Totais</t>
  </si>
  <si>
    <t>Arquitetura</t>
  </si>
  <si>
    <t>Politécnica</t>
  </si>
  <si>
    <t>Física</t>
  </si>
  <si>
    <t>Geociências</t>
  </si>
  <si>
    <t>Total da área</t>
  </si>
  <si>
    <t>VIRGINIA LUCIA F DE JESUS</t>
  </si>
  <si>
    <t>LGA</t>
  </si>
  <si>
    <t>Professor Substituto Contratado</t>
  </si>
  <si>
    <t>Motivo da Vaga</t>
  </si>
  <si>
    <t>LTS</t>
  </si>
  <si>
    <t>FAL</t>
  </si>
  <si>
    <t>LEGENDAS</t>
  </si>
  <si>
    <t>MOTIVO DA VAGA PARA CONTRATAÇÃO DE PROFESSOR SUBSTITUTO</t>
  </si>
  <si>
    <t>SIGLA</t>
  </si>
  <si>
    <r>
      <t xml:space="preserve">Afastamento para participação em programa de pós-graduação </t>
    </r>
    <r>
      <rPr>
        <i/>
        <sz val="9"/>
        <rFont val="Arial"/>
        <family val="2"/>
      </rPr>
      <t>stricto sensu</t>
    </r>
    <r>
      <rPr>
        <sz val="9"/>
        <rFont val="Arial"/>
        <family val="2"/>
      </rPr>
      <t xml:space="preserve"> </t>
    </r>
  </si>
  <si>
    <t>Aposentadoria</t>
  </si>
  <si>
    <t>Cessão para outro órgão ou entidade dos Poderes da União, dos Estados, ou do Distrito Federal e dos Municípios</t>
  </si>
  <si>
    <t>Exoneração</t>
  </si>
  <si>
    <t>Falecimento</t>
  </si>
  <si>
    <t>Licença para acompanhamento de cônjuge</t>
  </si>
  <si>
    <t>Licença para exercício de mandato eletivo</t>
  </si>
  <si>
    <t>LME</t>
  </si>
  <si>
    <t>Licença para o desempenho de mandato classista</t>
  </si>
  <si>
    <t>LMC</t>
  </si>
  <si>
    <t>Licença para o serviço militar</t>
  </si>
  <si>
    <t>LSM</t>
  </si>
  <si>
    <t>Licença para tratamento de saúde</t>
  </si>
  <si>
    <t>Licença para tratar de interesses particulares</t>
  </si>
  <si>
    <t>Licença à gestante ou adotante</t>
  </si>
  <si>
    <r>
      <t xml:space="preserve">Nomeação para ocupar cargo de direção de reitor, vice-reitor, pró-reitor e diretor de </t>
    </r>
    <r>
      <rPr>
        <i/>
        <sz val="9"/>
        <rFont val="Arial"/>
        <family val="2"/>
      </rPr>
      <t>campus</t>
    </r>
  </si>
  <si>
    <t xml:space="preserve">Vacância para posse em outro cargo inacumulável </t>
  </si>
  <si>
    <t>Oceanografia</t>
  </si>
  <si>
    <t>ALEX CHRISTIAN ROHRIG HUBBE</t>
  </si>
  <si>
    <t xml:space="preserve">	CAROLINA DE ALMEIDA POGGIO</t>
  </si>
  <si>
    <t>HARALD RENE KLAMMLER</t>
  </si>
  <si>
    <t>LEONARDO SOARES MASCARENHAS</t>
  </si>
  <si>
    <t>ROBERTO ROSA DA SILVA</t>
  </si>
  <si>
    <t xml:space="preserve">	DIEGO NERY DO AMARAL</t>
  </si>
  <si>
    <t>MICHAEL HOLZ</t>
  </si>
  <si>
    <t>AYANA SOUZA DA SILVA</t>
  </si>
  <si>
    <t>MARIANA LIDIA NICACIO OLIVEIRA SOUZA</t>
  </si>
  <si>
    <t>SUELEN FERREIRA DE SOUZA</t>
  </si>
  <si>
    <t xml:space="preserve">Geografia </t>
  </si>
  <si>
    <t>LUIS PAULO BATISTA DA SILVA</t>
  </si>
  <si>
    <t>DENISE SILVA MAGALHAES</t>
  </si>
  <si>
    <t>DÁRIA MARIA CORDEIRO CARDOSO</t>
  </si>
  <si>
    <t>JULIET OLIVEIRA SANTANA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</si>
</sst>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7" x14ac:knownFonts="1">
    <font>
      <sz val="10"/>
      <name val="Arial"/>
    </font>
    <font>
      <b/>
      <sz val="14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b/>
      <i/>
      <sz val="8"/>
      <name val="Arial"/>
      <family val="2"/>
    </font>
    <font>
      <sz val="8"/>
      <color indexed="10"/>
      <name val="Arial"/>
      <family val="2"/>
    </font>
    <font>
      <sz val="7"/>
      <color indexed="10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0"/>
      <name val="Arial"/>
      <family val="2"/>
    </font>
    <font>
      <sz val="7.4"/>
      <name val="Arial"/>
      <family val="2"/>
    </font>
    <font>
      <sz val="7"/>
      <color indexed="12"/>
      <name val="Arial"/>
      <family val="2"/>
    </font>
    <font>
      <sz val="8"/>
      <color indexed="11"/>
      <name val="Arial"/>
      <family val="2"/>
    </font>
    <font>
      <sz val="8"/>
      <color indexed="17"/>
      <name val="Arial"/>
      <family val="2"/>
    </font>
    <font>
      <sz val="10"/>
      <color indexed="12"/>
      <name val="Arial"/>
      <family val="2"/>
    </font>
    <font>
      <sz val="6"/>
      <name val="Arial"/>
      <family val="2"/>
    </font>
    <font>
      <vertAlign val="superscript"/>
      <sz val="8"/>
      <color indexed="10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indexed="12"/>
      <name val="Arial"/>
      <family val="2"/>
    </font>
    <font>
      <b/>
      <sz val="9"/>
      <color indexed="10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i/>
      <sz val="9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000000"/>
      <name val="Arial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rgb="FF95B3D7"/>
      </patternFill>
    </fill>
    <fill>
      <patternFill patternType="solid">
        <fgColor theme="4" tint="0.39997558519241921"/>
        <bgColor rgb="FF8DB3E2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12" fillId="0" borderId="0"/>
  </cellStyleXfs>
  <cellXfs count="22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3" fillId="0" borderId="6" xfId="0" applyFont="1" applyBorder="1"/>
    <xf numFmtId="0" fontId="2" fillId="0" borderId="6" xfId="0" applyFont="1" applyBorder="1"/>
    <xf numFmtId="0" fontId="6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8" xfId="0" applyFont="1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8" fillId="0" borderId="0" xfId="0" applyFont="1"/>
    <xf numFmtId="0" fontId="9" fillId="0" borderId="8" xfId="0" applyFont="1" applyBorder="1"/>
    <xf numFmtId="0" fontId="3" fillId="0" borderId="9" xfId="0" applyFont="1" applyBorder="1"/>
    <xf numFmtId="0" fontId="4" fillId="0" borderId="2" xfId="0" applyFont="1" applyBorder="1"/>
    <xf numFmtId="0" fontId="4" fillId="0" borderId="6" xfId="0" applyFont="1" applyBorder="1" applyAlignment="1">
      <alignment horizontal="center"/>
    </xf>
    <xf numFmtId="0" fontId="4" fillId="0" borderId="5" xfId="0" applyFont="1" applyBorder="1"/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0" xfId="0" applyFont="1" applyAlignment="1" applyProtection="1">
      <alignment horizontal="left"/>
      <protection locked="0"/>
    </xf>
    <xf numFmtId="0" fontId="2" fillId="0" borderId="8" xfId="0" applyFont="1" applyBorder="1" applyAlignment="1">
      <alignment horizontal="left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9" fillId="0" borderId="9" xfId="0" applyFont="1" applyBorder="1"/>
    <xf numFmtId="0" fontId="0" fillId="0" borderId="2" xfId="0" applyBorder="1" applyAlignment="1">
      <alignment horizontal="center"/>
    </xf>
    <xf numFmtId="0" fontId="8" fillId="0" borderId="2" xfId="0" applyFont="1" applyBorder="1"/>
    <xf numFmtId="0" fontId="2" fillId="0" borderId="11" xfId="0" applyFont="1" applyBorder="1"/>
    <xf numFmtId="0" fontId="3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12" xfId="0" applyFont="1" applyBorder="1"/>
    <xf numFmtId="0" fontId="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/>
    <xf numFmtId="0" fontId="4" fillId="0" borderId="19" xfId="0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1" fillId="0" borderId="8" xfId="0" applyFont="1" applyBorder="1"/>
    <xf numFmtId="0" fontId="4" fillId="0" borderId="2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8" fillId="0" borderId="11" xfId="0" applyFont="1" applyBorder="1"/>
    <xf numFmtId="0" fontId="4" fillId="0" borderId="2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2" fillId="0" borderId="3" xfId="0" applyFont="1" applyBorder="1"/>
    <xf numFmtId="0" fontId="0" fillId="0" borderId="13" xfId="0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23" xfId="0" applyFont="1" applyBorder="1"/>
    <xf numFmtId="0" fontId="8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/>
    <xf numFmtId="0" fontId="4" fillId="0" borderId="1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4" fillId="0" borderId="3" xfId="0" applyFont="1" applyBorder="1"/>
    <xf numFmtId="0" fontId="0" fillId="0" borderId="3" xfId="0" applyBorder="1"/>
    <xf numFmtId="0" fontId="4" fillId="0" borderId="13" xfId="0" applyFont="1" applyBorder="1"/>
    <xf numFmtId="0" fontId="8" fillId="0" borderId="8" xfId="0" applyFont="1" applyBorder="1" applyAlignment="1" applyProtection="1">
      <alignment horizontal="left"/>
      <protection locked="0"/>
    </xf>
    <xf numFmtId="0" fontId="2" fillId="0" borderId="11" xfId="0" applyFont="1" applyBorder="1" applyAlignment="1">
      <alignment horizontal="left"/>
    </xf>
    <xf numFmtId="0" fontId="2" fillId="0" borderId="9" xfId="0" applyFont="1" applyBorder="1"/>
    <xf numFmtId="0" fontId="2" fillId="0" borderId="2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10" fillId="0" borderId="0" xfId="0" applyFont="1"/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22" xfId="0" applyFont="1" applyBorder="1"/>
    <xf numFmtId="0" fontId="12" fillId="0" borderId="0" xfId="0" applyFont="1"/>
    <xf numFmtId="0" fontId="2" fillId="0" borderId="0" xfId="0" applyFont="1" applyAlignment="1">
      <alignment horizontal="left"/>
    </xf>
    <xf numFmtId="0" fontId="12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 applyProtection="1">
      <alignment horizontal="left"/>
      <protection locked="0"/>
    </xf>
    <xf numFmtId="0" fontId="9" fillId="0" borderId="9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6" fillId="0" borderId="8" xfId="0" applyFont="1" applyBorder="1"/>
    <xf numFmtId="0" fontId="9" fillId="0" borderId="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right"/>
    </xf>
    <xf numFmtId="0" fontId="11" fillId="0" borderId="0" xfId="0" applyFont="1"/>
    <xf numFmtId="0" fontId="8" fillId="0" borderId="6" xfId="0" applyFont="1" applyBorder="1"/>
    <xf numFmtId="0" fontId="14" fillId="0" borderId="8" xfId="0" applyFont="1" applyBorder="1"/>
    <xf numFmtId="0" fontId="14" fillId="0" borderId="8" xfId="0" applyFont="1" applyBorder="1" applyAlignment="1">
      <alignment horizontal="center"/>
    </xf>
    <xf numFmtId="0" fontId="8" fillId="0" borderId="23" xfId="0" applyFont="1" applyBorder="1"/>
    <xf numFmtId="0" fontId="8" fillId="0" borderId="11" xfId="0" applyFont="1" applyBorder="1" applyAlignment="1">
      <alignment horizontal="left"/>
    </xf>
    <xf numFmtId="0" fontId="8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9" xfId="0" applyFont="1" applyBorder="1"/>
    <xf numFmtId="0" fontId="18" fillId="0" borderId="9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17" fillId="0" borderId="8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49" fontId="5" fillId="0" borderId="13" xfId="0" applyNumberFormat="1" applyFont="1" applyBorder="1" applyAlignment="1">
      <alignment horizontal="center"/>
    </xf>
    <xf numFmtId="49" fontId="5" fillId="0" borderId="19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49" fontId="9" fillId="0" borderId="11" xfId="0" applyNumberFormat="1" applyFont="1" applyBorder="1" applyAlignment="1">
      <alignment horizontal="center"/>
    </xf>
    <xf numFmtId="49" fontId="5" fillId="0" borderId="15" xfId="0" applyNumberFormat="1" applyFont="1" applyBorder="1" applyAlignment="1">
      <alignment horizontal="center"/>
    </xf>
    <xf numFmtId="49" fontId="1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0" fillId="0" borderId="0" xfId="0" applyNumberFormat="1"/>
    <xf numFmtId="49" fontId="4" fillId="0" borderId="0" xfId="0" applyNumberFormat="1" applyFont="1" applyAlignment="1">
      <alignment horizontal="center"/>
    </xf>
    <xf numFmtId="17" fontId="0" fillId="0" borderId="0" xfId="0" applyNumberFormat="1"/>
    <xf numFmtId="0" fontId="3" fillId="0" borderId="22" xfId="0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17" fontId="2" fillId="0" borderId="0" xfId="0" applyNumberFormat="1" applyFont="1"/>
    <xf numFmtId="17" fontId="12" fillId="0" borderId="0" xfId="0" applyNumberFormat="1" applyFont="1"/>
    <xf numFmtId="49" fontId="4" fillId="0" borderId="0" xfId="0" applyNumberFormat="1" applyFont="1" applyAlignment="1">
      <alignment horizontal="left"/>
    </xf>
    <xf numFmtId="17" fontId="2" fillId="0" borderId="0" xfId="0" applyNumberFormat="1" applyFont="1" applyAlignment="1">
      <alignment horizontal="right"/>
    </xf>
    <xf numFmtId="1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21" fillId="0" borderId="8" xfId="0" applyFont="1" applyBorder="1" applyAlignment="1">
      <alignment horizont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8" fillId="0" borderId="8" xfId="5" applyFont="1" applyBorder="1" applyAlignment="1">
      <alignment horizontal="center" vertical="center" wrapText="1"/>
    </xf>
    <xf numFmtId="0" fontId="23" fillId="0" borderId="8" xfId="5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vertical="center" wrapText="1"/>
    </xf>
    <xf numFmtId="14" fontId="32" fillId="0" borderId="0" xfId="0" applyNumberFormat="1" applyFont="1" applyAlignment="1">
      <alignment horizontal="center" vertical="center"/>
    </xf>
    <xf numFmtId="14" fontId="34" fillId="0" borderId="0" xfId="0" applyNumberFormat="1" applyFont="1" applyAlignment="1">
      <alignment horizontal="center" vertical="center"/>
    </xf>
    <xf numFmtId="0" fontId="23" fillId="0" borderId="8" xfId="5" applyFont="1" applyBorder="1" applyAlignment="1">
      <alignment vertical="center" wrapText="1"/>
    </xf>
    <xf numFmtId="0" fontId="23" fillId="0" borderId="9" xfId="5" applyFont="1" applyBorder="1" applyAlignment="1">
      <alignment horizontal="justify" vertical="center" wrapText="1"/>
    </xf>
    <xf numFmtId="0" fontId="23" fillId="0" borderId="23" xfId="5" applyFont="1" applyBorder="1" applyAlignment="1">
      <alignment horizontal="justify" vertical="center" wrapText="1"/>
    </xf>
    <xf numFmtId="0" fontId="28" fillId="0" borderId="9" xfId="5" applyFont="1" applyBorder="1" applyAlignment="1">
      <alignment horizontal="center" vertical="center" wrapText="1"/>
    </xf>
    <xf numFmtId="0" fontId="28" fillId="0" borderId="24" xfId="5" applyFont="1" applyBorder="1" applyAlignment="1">
      <alignment horizontal="center" vertical="center" wrapText="1"/>
    </xf>
    <xf numFmtId="0" fontId="28" fillId="0" borderId="23" xfId="5" applyFont="1" applyBorder="1" applyAlignment="1">
      <alignment horizontal="center" vertical="center" wrapText="1"/>
    </xf>
    <xf numFmtId="0" fontId="28" fillId="0" borderId="8" xfId="5" applyFont="1" applyBorder="1" applyAlignment="1">
      <alignment horizontal="center" vertical="center" wrapText="1"/>
    </xf>
    <xf numFmtId="164" fontId="26" fillId="0" borderId="8" xfId="0" applyNumberFormat="1" applyFont="1" applyBorder="1" applyAlignment="1">
      <alignment horizontal="center" vertical="center" wrapText="1"/>
    </xf>
    <xf numFmtId="164" fontId="27" fillId="0" borderId="8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35" fillId="2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32" fillId="3" borderId="0" xfId="0" applyFont="1" applyFill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8" xfId="0" applyFont="1" applyBorder="1" applyAlignment="1">
      <alignment vertical="center"/>
    </xf>
    <xf numFmtId="0" fontId="33" fillId="0" borderId="8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/>
    </xf>
    <xf numFmtId="14" fontId="33" fillId="0" borderId="8" xfId="0" applyNumberFormat="1" applyFont="1" applyBorder="1" applyAlignment="1">
      <alignment horizontal="center" vertical="center"/>
    </xf>
    <xf numFmtId="14" fontId="34" fillId="0" borderId="8" xfId="0" applyNumberFormat="1" applyFont="1" applyBorder="1" applyAlignment="1">
      <alignment horizontal="center" vertical="center"/>
    </xf>
    <xf numFmtId="14" fontId="34" fillId="0" borderId="11" xfId="0" applyNumberFormat="1" applyFont="1" applyBorder="1" applyAlignment="1">
      <alignment horizontal="center" vertical="center"/>
    </xf>
    <xf numFmtId="14" fontId="36" fillId="0" borderId="8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/>
    </xf>
    <xf numFmtId="0" fontId="32" fillId="0" borderId="11" xfId="0" applyFont="1" applyBorder="1" applyAlignment="1">
      <alignment vertical="center"/>
    </xf>
    <xf numFmtId="0" fontId="33" fillId="0" borderId="11" xfId="0" applyFont="1" applyBorder="1" applyAlignment="1">
      <alignment horizontal="left" vertical="center" wrapText="1"/>
    </xf>
    <xf numFmtId="0" fontId="32" fillId="0" borderId="11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/>
    </xf>
    <xf numFmtId="14" fontId="33" fillId="0" borderId="11" xfId="0" applyNumberFormat="1" applyFont="1" applyBorder="1" applyAlignment="1">
      <alignment horizontal="center" vertical="center"/>
    </xf>
  </cellXfs>
  <cellStyles count="6">
    <cellStyle name="Normal" xfId="0" builtinId="0"/>
    <cellStyle name="Normal 2" xfId="1" xr:uid="{83C71C89-056F-4444-9EF6-44DBAFC87BD4}"/>
    <cellStyle name="Normal 2 2" xfId="2" xr:uid="{0348182A-427B-43EC-8BD9-84459143B4D4}"/>
    <cellStyle name="Normal 2 3" xfId="3" xr:uid="{23EFBF40-8528-4C1D-BFCD-13A19615C65C}"/>
    <cellStyle name="Normal 2 4" xfId="4" xr:uid="{99DEC27F-575C-4D5E-91B8-34D56DCA5136}"/>
    <cellStyle name="Normal 3" xfId="5" xr:uid="{44395A85-72C4-45BD-A69F-94827EDBD9A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176FF-95D6-4144-B9F7-9007FDBF5FF1}">
  <dimension ref="A1:R697"/>
  <sheetViews>
    <sheetView topLeftCell="A188" zoomScale="75" zoomScaleNormal="100" zoomScaleSheetLayoutView="100" workbookViewId="0">
      <selection activeCell="H203" sqref="H203"/>
    </sheetView>
  </sheetViews>
  <sheetFormatPr defaultRowHeight="12.75" x14ac:dyDescent="0.2"/>
  <cols>
    <col min="1" max="1" width="6.85546875" customWidth="1"/>
    <col min="2" max="2" width="6.5703125" style="2" hidden="1" customWidth="1"/>
    <col min="3" max="3" width="10.5703125" customWidth="1"/>
    <col min="4" max="4" width="26.5703125" style="3" customWidth="1"/>
    <col min="5" max="5" width="7.5703125" style="2" hidden="1" customWidth="1"/>
    <col min="6" max="6" width="8.7109375" style="2" hidden="1" customWidth="1"/>
    <col min="7" max="7" width="8.28515625" style="2" hidden="1" customWidth="1"/>
    <col min="8" max="8" width="6.42578125" style="4" customWidth="1"/>
    <col min="9" max="9" width="25" style="3" customWidth="1"/>
    <col min="10" max="10" width="5.140625" style="2" customWidth="1"/>
    <col min="11" max="11" width="5" style="52" customWidth="1"/>
    <col min="12" max="12" width="8.5703125" style="158" customWidth="1"/>
    <col min="13" max="13" width="6.42578125" style="5" customWidth="1"/>
    <col min="14" max="14" width="9.140625" hidden="1" customWidth="1"/>
    <col min="15" max="15" width="43.28515625" customWidth="1"/>
    <col min="17" max="17" width="9.140625" style="2" customWidth="1"/>
  </cols>
  <sheetData>
    <row r="1" spans="1:15" ht="18" x14ac:dyDescent="0.25">
      <c r="A1" s="1" t="s">
        <v>115</v>
      </c>
      <c r="K1" s="2"/>
      <c r="L1" s="151"/>
    </row>
    <row r="2" spans="1:15" x14ac:dyDescent="0.2">
      <c r="A2" s="6"/>
      <c r="B2" s="7"/>
      <c r="C2" s="6"/>
      <c r="D2" s="6"/>
      <c r="E2" s="7"/>
      <c r="F2" s="7"/>
      <c r="G2" s="7"/>
      <c r="H2" s="8"/>
      <c r="I2" s="6"/>
      <c r="J2" s="7"/>
      <c r="K2" s="7"/>
      <c r="L2" s="152"/>
      <c r="M2" s="7"/>
    </row>
    <row r="3" spans="1:15" x14ac:dyDescent="0.2">
      <c r="A3" s="9" t="s">
        <v>116</v>
      </c>
      <c r="B3" s="10" t="s">
        <v>117</v>
      </c>
      <c r="C3" s="11" t="s">
        <v>118</v>
      </c>
      <c r="D3" s="11" t="s">
        <v>121</v>
      </c>
      <c r="E3" s="11"/>
      <c r="F3" s="10"/>
      <c r="G3" s="12" t="s">
        <v>122</v>
      </c>
      <c r="H3" s="13" t="s">
        <v>123</v>
      </c>
      <c r="I3" s="10" t="s">
        <v>124</v>
      </c>
      <c r="J3" s="14" t="s">
        <v>125</v>
      </c>
      <c r="K3" s="15" t="s">
        <v>126</v>
      </c>
      <c r="L3" s="153" t="s">
        <v>127</v>
      </c>
      <c r="M3" s="14" t="s">
        <v>128</v>
      </c>
      <c r="O3" t="s">
        <v>300</v>
      </c>
    </row>
    <row r="4" spans="1:15" x14ac:dyDescent="0.2">
      <c r="A4" s="16"/>
      <c r="B4" s="17"/>
      <c r="C4" s="18"/>
      <c r="D4" s="18"/>
      <c r="E4" s="19"/>
      <c r="F4" s="17"/>
      <c r="G4" s="7"/>
      <c r="H4" s="23"/>
      <c r="I4" s="139"/>
      <c r="J4" s="22" t="s">
        <v>129</v>
      </c>
      <c r="K4" s="22" t="s">
        <v>130</v>
      </c>
      <c r="L4" s="154"/>
      <c r="M4" s="24"/>
    </row>
    <row r="5" spans="1:15" x14ac:dyDescent="0.2">
      <c r="A5" s="25" t="s">
        <v>131</v>
      </c>
      <c r="B5" s="26">
        <v>1</v>
      </c>
      <c r="C5" s="25" t="s">
        <v>132</v>
      </c>
      <c r="D5" s="27" t="s">
        <v>42</v>
      </c>
      <c r="E5" s="28" t="s">
        <v>302</v>
      </c>
      <c r="F5" s="28" t="s">
        <v>303</v>
      </c>
      <c r="G5" s="29" t="s">
        <v>304</v>
      </c>
      <c r="H5" s="29" t="s">
        <v>297</v>
      </c>
      <c r="I5" s="140" t="s">
        <v>150</v>
      </c>
      <c r="J5" s="141"/>
      <c r="K5" s="30"/>
      <c r="L5" s="155" t="s">
        <v>414</v>
      </c>
      <c r="M5" s="31">
        <v>1</v>
      </c>
    </row>
    <row r="6" spans="1:15" x14ac:dyDescent="0.2">
      <c r="A6" s="32"/>
      <c r="B6" s="33"/>
      <c r="C6" s="3" t="s">
        <v>152</v>
      </c>
      <c r="D6" s="27" t="s">
        <v>153</v>
      </c>
      <c r="E6" s="28" t="s">
        <v>48</v>
      </c>
      <c r="F6" s="28" t="s">
        <v>49</v>
      </c>
      <c r="G6" s="29" t="s">
        <v>50</v>
      </c>
      <c r="H6" s="29" t="s">
        <v>297</v>
      </c>
      <c r="I6" s="140" t="s">
        <v>51</v>
      </c>
      <c r="J6" s="141"/>
      <c r="K6" s="30"/>
      <c r="L6" s="155" t="s">
        <v>414</v>
      </c>
      <c r="M6" s="31">
        <v>1</v>
      </c>
    </row>
    <row r="7" spans="1:15" x14ac:dyDescent="0.2">
      <c r="A7" s="32"/>
      <c r="B7" s="33"/>
      <c r="C7" s="32" t="s">
        <v>52</v>
      </c>
      <c r="D7" s="27" t="s">
        <v>53</v>
      </c>
      <c r="E7" s="28" t="s">
        <v>48</v>
      </c>
      <c r="F7" s="28" t="s">
        <v>54</v>
      </c>
      <c r="G7" s="29" t="s">
        <v>50</v>
      </c>
      <c r="H7" s="29" t="s">
        <v>297</v>
      </c>
      <c r="I7" s="27" t="s">
        <v>380</v>
      </c>
      <c r="J7" s="30">
        <v>1</v>
      </c>
      <c r="K7" s="30"/>
      <c r="L7" s="156" t="s">
        <v>415</v>
      </c>
      <c r="M7" s="31"/>
    </row>
    <row r="8" spans="1:15" x14ac:dyDescent="0.2">
      <c r="A8" s="32"/>
      <c r="B8" s="33"/>
      <c r="C8" s="32"/>
      <c r="D8" s="47" t="s">
        <v>428</v>
      </c>
      <c r="E8" s="28" t="s">
        <v>48</v>
      </c>
      <c r="F8" s="28" t="s">
        <v>49</v>
      </c>
      <c r="G8" s="29" t="s">
        <v>453</v>
      </c>
      <c r="H8" s="29"/>
      <c r="I8" s="27" t="s">
        <v>454</v>
      </c>
      <c r="J8" s="30">
        <v>1</v>
      </c>
      <c r="K8" s="30"/>
      <c r="L8" s="156" t="s">
        <v>455</v>
      </c>
      <c r="M8" s="31"/>
    </row>
    <row r="9" spans="1:15" x14ac:dyDescent="0.2">
      <c r="A9" s="32"/>
      <c r="B9" s="33"/>
      <c r="C9" s="32"/>
      <c r="D9" s="47" t="s">
        <v>382</v>
      </c>
      <c r="E9" s="35" t="s">
        <v>457</v>
      </c>
      <c r="F9" s="35" t="s">
        <v>303</v>
      </c>
      <c r="G9" s="82" t="s">
        <v>304</v>
      </c>
      <c r="H9" s="82"/>
      <c r="I9" s="27" t="s">
        <v>458</v>
      </c>
      <c r="J9" s="30">
        <v>1</v>
      </c>
      <c r="K9" s="30"/>
      <c r="L9" s="156" t="s">
        <v>455</v>
      </c>
      <c r="M9" s="31"/>
    </row>
    <row r="10" spans="1:15" x14ac:dyDescent="0.2">
      <c r="A10" s="32"/>
      <c r="B10" s="33"/>
      <c r="C10" s="32"/>
      <c r="D10" s="47" t="s">
        <v>428</v>
      </c>
      <c r="E10" s="30"/>
      <c r="F10" s="31"/>
      <c r="G10" s="30"/>
      <c r="H10" s="120"/>
      <c r="I10" s="27" t="s">
        <v>219</v>
      </c>
      <c r="J10" s="30"/>
      <c r="K10" s="30">
        <v>1</v>
      </c>
      <c r="L10" s="156" t="s">
        <v>455</v>
      </c>
      <c r="M10" s="31"/>
    </row>
    <row r="11" spans="1:15" x14ac:dyDescent="0.2">
      <c r="A11" s="32"/>
      <c r="B11" s="33"/>
      <c r="C11" s="32"/>
      <c r="D11" s="47" t="s">
        <v>428</v>
      </c>
      <c r="E11" s="30"/>
      <c r="F11" s="31"/>
      <c r="G11" s="30"/>
      <c r="H11" s="82"/>
      <c r="I11" s="21" t="s">
        <v>134</v>
      </c>
      <c r="J11" s="30">
        <v>1</v>
      </c>
      <c r="K11" s="30"/>
      <c r="L11" s="156" t="s">
        <v>455</v>
      </c>
      <c r="M11" s="31"/>
    </row>
    <row r="12" spans="1:15" x14ac:dyDescent="0.2">
      <c r="A12" s="32"/>
      <c r="B12" s="33"/>
      <c r="C12" s="32"/>
      <c r="D12" s="47" t="s">
        <v>110</v>
      </c>
      <c r="E12" s="30"/>
      <c r="F12" s="31"/>
      <c r="G12" s="30"/>
      <c r="H12" s="29"/>
      <c r="I12" s="140" t="s">
        <v>135</v>
      </c>
      <c r="J12" s="141"/>
      <c r="K12" s="30"/>
      <c r="L12" s="155" t="s">
        <v>414</v>
      </c>
      <c r="M12" s="31">
        <v>1</v>
      </c>
    </row>
    <row r="13" spans="1:15" x14ac:dyDescent="0.2">
      <c r="A13" s="32"/>
      <c r="B13" s="33"/>
      <c r="C13" s="32"/>
      <c r="D13" s="47" t="s">
        <v>110</v>
      </c>
      <c r="H13" s="29"/>
      <c r="I13" s="140" t="s">
        <v>136</v>
      </c>
      <c r="J13" s="141"/>
      <c r="K13" s="30"/>
      <c r="L13" s="155" t="s">
        <v>414</v>
      </c>
      <c r="M13" s="31">
        <v>1</v>
      </c>
    </row>
    <row r="14" spans="1:15" x14ac:dyDescent="0.2">
      <c r="A14" s="32"/>
      <c r="B14" s="33"/>
      <c r="C14" s="32"/>
      <c r="D14" s="47" t="s">
        <v>110</v>
      </c>
      <c r="E14" s="30"/>
      <c r="F14" s="31"/>
      <c r="G14" s="30"/>
      <c r="H14" s="120"/>
      <c r="I14" s="140" t="s">
        <v>437</v>
      </c>
      <c r="J14" s="141"/>
      <c r="K14" s="30"/>
      <c r="L14" s="155" t="s">
        <v>414</v>
      </c>
      <c r="M14" s="31">
        <v>1</v>
      </c>
    </row>
    <row r="15" spans="1:15" x14ac:dyDescent="0.2">
      <c r="A15" s="32"/>
      <c r="B15" s="33"/>
      <c r="C15" s="32"/>
      <c r="D15" s="47" t="s">
        <v>110</v>
      </c>
      <c r="E15" s="30"/>
      <c r="F15" s="31"/>
      <c r="G15" s="30"/>
      <c r="H15" s="120"/>
      <c r="I15" s="140" t="s">
        <v>438</v>
      </c>
      <c r="J15" s="141"/>
      <c r="K15" s="30"/>
      <c r="L15" s="155" t="s">
        <v>414</v>
      </c>
      <c r="M15" s="31">
        <v>1</v>
      </c>
    </row>
    <row r="16" spans="1:15" x14ac:dyDescent="0.2">
      <c r="A16" s="32"/>
      <c r="B16" s="33"/>
      <c r="C16" s="32"/>
      <c r="D16" s="47" t="s">
        <v>428</v>
      </c>
      <c r="E16" s="30"/>
      <c r="F16" s="31"/>
      <c r="G16" s="30"/>
      <c r="H16" s="120"/>
      <c r="I16" s="21" t="s">
        <v>439</v>
      </c>
      <c r="J16" s="30">
        <v>1</v>
      </c>
      <c r="K16" s="30"/>
      <c r="L16" s="156" t="s">
        <v>455</v>
      </c>
      <c r="M16" s="31"/>
    </row>
    <row r="17" spans="1:13" x14ac:dyDescent="0.2">
      <c r="A17" s="32"/>
      <c r="B17" s="33"/>
      <c r="C17" s="32"/>
      <c r="D17" s="47" t="s">
        <v>110</v>
      </c>
      <c r="E17" s="30"/>
      <c r="F17" s="31"/>
      <c r="G17" s="30"/>
      <c r="H17" s="120"/>
      <c r="I17" s="140" t="s">
        <v>440</v>
      </c>
      <c r="J17" s="141"/>
      <c r="K17" s="30"/>
      <c r="L17" s="155" t="s">
        <v>414</v>
      </c>
      <c r="M17" s="31">
        <v>1</v>
      </c>
    </row>
    <row r="18" spans="1:13" x14ac:dyDescent="0.2">
      <c r="A18" s="32"/>
      <c r="B18" s="33"/>
      <c r="C18" s="32"/>
      <c r="D18" s="27" t="s">
        <v>465</v>
      </c>
      <c r="E18" s="30"/>
      <c r="F18" s="31"/>
      <c r="G18" s="30"/>
      <c r="H18" s="120" t="s">
        <v>466</v>
      </c>
      <c r="I18" s="27" t="s">
        <v>381</v>
      </c>
      <c r="J18" s="30"/>
      <c r="K18" s="30">
        <v>1</v>
      </c>
      <c r="L18" s="156" t="s">
        <v>416</v>
      </c>
      <c r="M18" s="147"/>
    </row>
    <row r="19" spans="1:13" x14ac:dyDescent="0.2">
      <c r="A19" s="37"/>
      <c r="B19" s="38"/>
      <c r="C19" s="39" t="s">
        <v>441</v>
      </c>
      <c r="D19" s="40"/>
      <c r="E19" s="41">
        <f>SUM(E5:E17)</f>
        <v>0</v>
      </c>
      <c r="F19" s="42">
        <f>SUM(F5:F17)</f>
        <v>0</v>
      </c>
      <c r="G19" s="43"/>
      <c r="H19" s="44"/>
      <c r="I19" s="40">
        <f>J19+K19+M19</f>
        <v>13</v>
      </c>
      <c r="J19" s="41">
        <f>SUM(J5:J17)</f>
        <v>5</v>
      </c>
      <c r="K19" s="41">
        <f>SUM(K5:K17)</f>
        <v>1</v>
      </c>
      <c r="L19" s="157"/>
      <c r="M19" s="42">
        <f>SUM(M5:M17)</f>
        <v>7</v>
      </c>
    </row>
    <row r="20" spans="1:13" x14ac:dyDescent="0.2">
      <c r="A20" s="32"/>
      <c r="B20" s="26">
        <v>2</v>
      </c>
      <c r="C20" s="25" t="s">
        <v>442</v>
      </c>
      <c r="D20" s="45" t="s">
        <v>460</v>
      </c>
      <c r="H20" s="82" t="s">
        <v>461</v>
      </c>
      <c r="I20" s="46" t="s">
        <v>462</v>
      </c>
      <c r="J20" s="30"/>
      <c r="K20" s="30"/>
      <c r="L20" s="158" t="s">
        <v>151</v>
      </c>
      <c r="M20" s="5">
        <v>1</v>
      </c>
    </row>
    <row r="21" spans="1:13" x14ac:dyDescent="0.2">
      <c r="A21" s="32"/>
      <c r="B21" s="33"/>
      <c r="C21" s="32"/>
      <c r="D21" s="47" t="s">
        <v>418</v>
      </c>
      <c r="E21" s="48"/>
      <c r="F21" s="49"/>
      <c r="G21" s="48"/>
      <c r="H21" s="130" t="s">
        <v>419</v>
      </c>
      <c r="I21" s="46" t="s">
        <v>420</v>
      </c>
      <c r="J21" s="30"/>
      <c r="K21" s="30"/>
      <c r="L21" s="156" t="s">
        <v>151</v>
      </c>
      <c r="M21" s="31">
        <v>1</v>
      </c>
    </row>
    <row r="22" spans="1:13" x14ac:dyDescent="0.2">
      <c r="A22" s="32"/>
      <c r="B22" s="33"/>
      <c r="C22" s="32" t="s">
        <v>421</v>
      </c>
      <c r="D22" s="45" t="s">
        <v>422</v>
      </c>
      <c r="E22" s="30"/>
      <c r="F22" s="30"/>
      <c r="G22" s="50"/>
      <c r="H22" s="130" t="s">
        <v>461</v>
      </c>
      <c r="I22" s="46" t="s">
        <v>423</v>
      </c>
      <c r="J22" s="30"/>
      <c r="K22" s="30"/>
      <c r="L22" s="156" t="s">
        <v>151</v>
      </c>
      <c r="M22" s="31">
        <v>1</v>
      </c>
    </row>
    <row r="23" spans="1:13" x14ac:dyDescent="0.2">
      <c r="A23" s="32"/>
      <c r="B23" s="33"/>
      <c r="C23" s="32"/>
      <c r="D23" s="46"/>
      <c r="E23" s="30"/>
      <c r="F23" s="31"/>
      <c r="G23" s="50"/>
      <c r="H23" s="120"/>
      <c r="I23" s="46"/>
      <c r="J23" s="30"/>
      <c r="K23" s="31"/>
      <c r="M23" s="31"/>
    </row>
    <row r="24" spans="1:13" x14ac:dyDescent="0.2">
      <c r="A24" s="37"/>
      <c r="B24" s="38"/>
      <c r="C24" s="39" t="s">
        <v>441</v>
      </c>
      <c r="D24" s="40"/>
      <c r="E24" s="41">
        <f>SUM(E11:E23)</f>
        <v>0</v>
      </c>
      <c r="F24" s="42">
        <f>SUM(F11:F23)</f>
        <v>0</v>
      </c>
      <c r="G24" s="41">
        <f>SUM(G11:G23)</f>
        <v>0</v>
      </c>
      <c r="H24" s="44"/>
      <c r="I24" s="40">
        <f>J24+K24+M24</f>
        <v>3</v>
      </c>
      <c r="J24" s="41">
        <f>SUM(J20:J23)</f>
        <v>0</v>
      </c>
      <c r="K24" s="41">
        <f>SUM(K20:K23)</f>
        <v>0</v>
      </c>
      <c r="L24" s="157"/>
      <c r="M24" s="42">
        <f>SUM(M20:M23)</f>
        <v>3</v>
      </c>
    </row>
    <row r="25" spans="1:13" x14ac:dyDescent="0.2">
      <c r="A25" s="32"/>
      <c r="B25" s="26">
        <v>3</v>
      </c>
      <c r="C25" s="25" t="s">
        <v>425</v>
      </c>
      <c r="D25" s="27" t="s">
        <v>237</v>
      </c>
      <c r="E25" s="28" t="s">
        <v>48</v>
      </c>
      <c r="F25" s="28" t="s">
        <v>49</v>
      </c>
      <c r="G25" s="29" t="s">
        <v>50</v>
      </c>
      <c r="H25" s="29" t="s">
        <v>297</v>
      </c>
      <c r="I25" s="140" t="s">
        <v>44</v>
      </c>
      <c r="J25" s="141"/>
      <c r="K25" s="30"/>
      <c r="L25" s="155" t="s">
        <v>414</v>
      </c>
      <c r="M25" s="31">
        <v>1</v>
      </c>
    </row>
    <row r="26" spans="1:13" x14ac:dyDescent="0.2">
      <c r="A26" s="32"/>
      <c r="B26" s="33"/>
      <c r="C26" s="32" t="s">
        <v>45</v>
      </c>
      <c r="D26" s="27" t="s">
        <v>46</v>
      </c>
      <c r="E26" s="28" t="s">
        <v>48</v>
      </c>
      <c r="F26" s="28" t="s">
        <v>49</v>
      </c>
      <c r="G26" s="29" t="s">
        <v>453</v>
      </c>
      <c r="H26" s="29" t="s">
        <v>297</v>
      </c>
      <c r="I26" s="140" t="s">
        <v>47</v>
      </c>
      <c r="J26" s="141"/>
      <c r="K26" s="30"/>
      <c r="L26" s="155" t="s">
        <v>414</v>
      </c>
      <c r="M26" s="31">
        <v>1</v>
      </c>
    </row>
    <row r="27" spans="1:13" x14ac:dyDescent="0.2">
      <c r="A27" s="32"/>
      <c r="B27" s="33"/>
      <c r="C27" s="32"/>
      <c r="D27" s="27" t="s">
        <v>393</v>
      </c>
      <c r="E27" s="28" t="s">
        <v>48</v>
      </c>
      <c r="F27" s="28" t="s">
        <v>49</v>
      </c>
      <c r="G27" s="29" t="s">
        <v>50</v>
      </c>
      <c r="H27" s="29" t="s">
        <v>297</v>
      </c>
      <c r="I27" s="140" t="s">
        <v>394</v>
      </c>
      <c r="J27" s="141"/>
      <c r="K27" s="30"/>
      <c r="L27" s="155" t="s">
        <v>414</v>
      </c>
      <c r="M27" s="31">
        <v>1</v>
      </c>
    </row>
    <row r="28" spans="1:13" x14ac:dyDescent="0.2">
      <c r="A28" s="32"/>
      <c r="B28" s="33"/>
      <c r="C28" s="32"/>
      <c r="D28" s="27" t="s">
        <v>56</v>
      </c>
      <c r="E28" s="28" t="s">
        <v>48</v>
      </c>
      <c r="F28" s="28" t="s">
        <v>49</v>
      </c>
      <c r="G28" s="29" t="s">
        <v>304</v>
      </c>
      <c r="H28" s="29" t="s">
        <v>297</v>
      </c>
      <c r="I28" s="140" t="s">
        <v>57</v>
      </c>
      <c r="J28" s="141"/>
      <c r="K28" s="30"/>
      <c r="L28" s="155" t="s">
        <v>414</v>
      </c>
      <c r="M28" s="31">
        <v>1</v>
      </c>
    </row>
    <row r="29" spans="1:13" x14ac:dyDescent="0.2">
      <c r="A29" s="32"/>
      <c r="B29" s="33"/>
      <c r="C29" s="32"/>
      <c r="D29" s="47" t="s">
        <v>428</v>
      </c>
      <c r="E29" s="28"/>
      <c r="F29" s="36"/>
      <c r="G29" s="29"/>
      <c r="H29" s="120"/>
      <c r="I29" s="27" t="s">
        <v>498</v>
      </c>
      <c r="J29" s="30"/>
      <c r="L29" s="156" t="s">
        <v>151</v>
      </c>
      <c r="M29" s="5">
        <v>1</v>
      </c>
    </row>
    <row r="30" spans="1:13" x14ac:dyDescent="0.2">
      <c r="A30" s="32"/>
      <c r="B30" s="33"/>
      <c r="C30" s="32"/>
      <c r="D30" s="47" t="s">
        <v>428</v>
      </c>
      <c r="E30" s="28"/>
      <c r="F30" s="36"/>
      <c r="G30" s="29"/>
      <c r="H30" s="120"/>
      <c r="I30" s="27" t="s">
        <v>213</v>
      </c>
      <c r="J30" s="30">
        <v>1</v>
      </c>
      <c r="K30" s="30"/>
      <c r="L30" s="156" t="s">
        <v>455</v>
      </c>
      <c r="M30" s="31"/>
    </row>
    <row r="31" spans="1:13" x14ac:dyDescent="0.2">
      <c r="A31" s="32"/>
      <c r="B31" s="33"/>
      <c r="C31" s="32"/>
      <c r="D31" s="47" t="s">
        <v>428</v>
      </c>
      <c r="E31" s="30"/>
      <c r="F31" s="31"/>
      <c r="G31" s="30"/>
      <c r="H31" s="120"/>
      <c r="I31" s="27" t="s">
        <v>195</v>
      </c>
      <c r="J31" s="30"/>
      <c r="K31" s="30">
        <v>1</v>
      </c>
      <c r="L31" s="156" t="s">
        <v>455</v>
      </c>
      <c r="M31" s="31"/>
    </row>
    <row r="32" spans="1:13" x14ac:dyDescent="0.2">
      <c r="A32" s="32"/>
      <c r="B32" s="33"/>
      <c r="C32" s="32"/>
      <c r="D32" s="47" t="s">
        <v>356</v>
      </c>
      <c r="E32" s="30"/>
      <c r="F32" s="31"/>
      <c r="G32" s="50"/>
      <c r="H32" s="82" t="s">
        <v>424</v>
      </c>
      <c r="I32" s="27" t="s">
        <v>38</v>
      </c>
      <c r="J32" s="124"/>
      <c r="K32" s="30">
        <v>1</v>
      </c>
      <c r="L32" s="156" t="s">
        <v>416</v>
      </c>
      <c r="M32" s="31"/>
    </row>
    <row r="33" spans="1:13" x14ac:dyDescent="0.2">
      <c r="A33" s="32"/>
      <c r="B33" s="33"/>
      <c r="C33" s="32"/>
      <c r="D33" s="47" t="s">
        <v>357</v>
      </c>
      <c r="E33" s="30"/>
      <c r="F33" s="31"/>
      <c r="G33" s="50"/>
      <c r="H33" s="82" t="s">
        <v>424</v>
      </c>
      <c r="I33" s="27" t="s">
        <v>37</v>
      </c>
      <c r="J33" s="124"/>
      <c r="K33" s="30">
        <v>1</v>
      </c>
      <c r="L33" s="156" t="s">
        <v>416</v>
      </c>
      <c r="M33" s="31"/>
    </row>
    <row r="34" spans="1:13" x14ac:dyDescent="0.2">
      <c r="A34" s="37"/>
      <c r="B34" s="38"/>
      <c r="C34" s="39" t="s">
        <v>441</v>
      </c>
      <c r="D34" s="40"/>
      <c r="E34" s="41">
        <f>SUM(E25:E33)</f>
        <v>0</v>
      </c>
      <c r="F34" s="42">
        <f>SUM(F25:F33)</f>
        <v>0</v>
      </c>
      <c r="G34" s="43"/>
      <c r="H34" s="44"/>
      <c r="I34" s="40">
        <f>J34+K34+M34</f>
        <v>9</v>
      </c>
      <c r="J34" s="41">
        <f>SUM(J25:J33)</f>
        <v>1</v>
      </c>
      <c r="K34" s="41">
        <f>SUM(K25:K33)</f>
        <v>3</v>
      </c>
      <c r="L34" s="157"/>
      <c r="M34" s="42">
        <f>SUM(M25:M33)</f>
        <v>5</v>
      </c>
    </row>
    <row r="35" spans="1:13" x14ac:dyDescent="0.2">
      <c r="A35" s="32"/>
      <c r="B35" s="26">
        <v>4</v>
      </c>
      <c r="C35" s="25" t="s">
        <v>198</v>
      </c>
      <c r="D35" s="27" t="s">
        <v>199</v>
      </c>
      <c r="E35" s="28" t="s">
        <v>457</v>
      </c>
      <c r="F35" s="28" t="s">
        <v>303</v>
      </c>
      <c r="G35" s="29" t="s">
        <v>50</v>
      </c>
      <c r="H35" s="29" t="s">
        <v>297</v>
      </c>
      <c r="I35" s="140" t="s">
        <v>266</v>
      </c>
      <c r="J35" s="30"/>
      <c r="K35" s="141"/>
      <c r="L35" s="155" t="s">
        <v>414</v>
      </c>
      <c r="M35" s="31">
        <v>1</v>
      </c>
    </row>
    <row r="36" spans="1:13" x14ac:dyDescent="0.2">
      <c r="A36" s="32"/>
      <c r="B36" s="33"/>
      <c r="C36" s="32" t="s">
        <v>267</v>
      </c>
      <c r="D36" s="47" t="s">
        <v>268</v>
      </c>
      <c r="E36" s="35" t="s">
        <v>48</v>
      </c>
      <c r="F36" s="35" t="s">
        <v>303</v>
      </c>
      <c r="G36" s="82" t="s">
        <v>304</v>
      </c>
      <c r="H36" s="82" t="s">
        <v>355</v>
      </c>
      <c r="I36" s="140" t="s">
        <v>269</v>
      </c>
      <c r="J36" s="141"/>
      <c r="K36" s="30"/>
      <c r="L36" s="155" t="s">
        <v>414</v>
      </c>
      <c r="M36" s="31">
        <v>1</v>
      </c>
    </row>
    <row r="37" spans="1:13" x14ac:dyDescent="0.2">
      <c r="A37" s="32"/>
      <c r="B37" s="33"/>
      <c r="C37" s="32" t="s">
        <v>270</v>
      </c>
      <c r="D37" s="107" t="s">
        <v>271</v>
      </c>
      <c r="E37" s="30"/>
      <c r="F37" s="31"/>
      <c r="H37" s="82" t="s">
        <v>461</v>
      </c>
      <c r="I37" s="27" t="s">
        <v>272</v>
      </c>
      <c r="J37" s="30">
        <v>1</v>
      </c>
      <c r="L37" s="156" t="s">
        <v>455</v>
      </c>
    </row>
    <row r="38" spans="1:13" x14ac:dyDescent="0.2">
      <c r="A38" s="32"/>
      <c r="B38" s="33"/>
      <c r="C38" s="32"/>
      <c r="D38" s="47" t="s">
        <v>429</v>
      </c>
      <c r="E38" s="48"/>
      <c r="F38" s="49"/>
      <c r="G38" s="48"/>
      <c r="H38" s="130" t="s">
        <v>419</v>
      </c>
      <c r="I38" s="27" t="s">
        <v>273</v>
      </c>
      <c r="J38" s="30"/>
      <c r="K38" s="30"/>
      <c r="L38" s="156" t="s">
        <v>151</v>
      </c>
      <c r="M38" s="31">
        <v>1</v>
      </c>
    </row>
    <row r="39" spans="1:13" x14ac:dyDescent="0.2">
      <c r="A39" s="32"/>
      <c r="B39" s="33"/>
      <c r="C39" s="32"/>
      <c r="D39" s="47" t="s">
        <v>383</v>
      </c>
      <c r="E39" s="30"/>
      <c r="F39" s="31"/>
      <c r="G39" s="30"/>
      <c r="H39" s="120"/>
      <c r="I39" s="47" t="s">
        <v>96</v>
      </c>
      <c r="J39" s="30"/>
      <c r="K39" s="30">
        <v>1</v>
      </c>
      <c r="L39" s="156" t="s">
        <v>416</v>
      </c>
      <c r="M39" s="31"/>
    </row>
    <row r="40" spans="1:13" x14ac:dyDescent="0.2">
      <c r="A40" s="32"/>
      <c r="B40" s="33"/>
      <c r="C40" s="32"/>
      <c r="D40" s="87" t="s">
        <v>110</v>
      </c>
      <c r="E40" s="30"/>
      <c r="F40" s="31"/>
      <c r="G40" s="30"/>
      <c r="H40" s="120"/>
      <c r="I40" s="140" t="s">
        <v>274</v>
      </c>
      <c r="J40" s="30"/>
      <c r="K40" s="141"/>
      <c r="L40" s="155" t="s">
        <v>414</v>
      </c>
      <c r="M40" s="31">
        <v>1</v>
      </c>
    </row>
    <row r="41" spans="1:13" x14ac:dyDescent="0.2">
      <c r="A41" s="32"/>
      <c r="B41" s="33"/>
      <c r="C41" s="32"/>
      <c r="D41" s="34" t="s">
        <v>431</v>
      </c>
      <c r="E41" s="48"/>
      <c r="F41" s="49"/>
      <c r="G41" s="48"/>
      <c r="H41" s="130" t="s">
        <v>461</v>
      </c>
      <c r="I41" s="140" t="s">
        <v>275</v>
      </c>
      <c r="J41" s="141"/>
      <c r="K41" s="30"/>
      <c r="L41" s="155" t="s">
        <v>414</v>
      </c>
      <c r="M41" s="31">
        <v>1</v>
      </c>
    </row>
    <row r="42" spans="1:13" x14ac:dyDescent="0.2">
      <c r="A42" s="32"/>
      <c r="B42" s="33"/>
      <c r="C42" s="53"/>
      <c r="D42" s="132"/>
      <c r="E42" s="30"/>
      <c r="F42" s="31"/>
      <c r="G42" s="30"/>
      <c r="H42" s="29"/>
      <c r="J42" s="30"/>
      <c r="K42" s="48"/>
      <c r="L42" s="159"/>
      <c r="M42" s="31"/>
    </row>
    <row r="43" spans="1:13" x14ac:dyDescent="0.2">
      <c r="A43" s="32"/>
      <c r="B43" s="33"/>
      <c r="C43" s="53"/>
      <c r="E43" s="30"/>
      <c r="F43" s="31"/>
      <c r="G43" s="30"/>
      <c r="H43" s="120"/>
      <c r="I43" s="27"/>
      <c r="J43" s="30"/>
      <c r="K43" s="30"/>
      <c r="L43" s="156"/>
      <c r="M43" s="31"/>
    </row>
    <row r="44" spans="1:13" x14ac:dyDescent="0.2">
      <c r="A44" s="37"/>
      <c r="B44" s="38"/>
      <c r="C44" s="39" t="s">
        <v>441</v>
      </c>
      <c r="D44" s="40"/>
      <c r="E44" s="41">
        <f>SUM(E35:E41)</f>
        <v>0</v>
      </c>
      <c r="F44" s="42">
        <f>SUM(F35:F41)</f>
        <v>0</v>
      </c>
      <c r="G44" s="43"/>
      <c r="H44" s="44"/>
      <c r="I44" s="40">
        <f>J44+K44+M44</f>
        <v>7</v>
      </c>
      <c r="J44" s="41">
        <f>SUM(J35:J43)</f>
        <v>1</v>
      </c>
      <c r="K44" s="41">
        <f>SUM(K35:K43)</f>
        <v>1</v>
      </c>
      <c r="L44" s="157"/>
      <c r="M44" s="42">
        <f>SUM(M35:M43)</f>
        <v>5</v>
      </c>
    </row>
    <row r="45" spans="1:13" x14ac:dyDescent="0.2">
      <c r="A45" s="32"/>
      <c r="B45" s="26">
        <v>5</v>
      </c>
      <c r="C45" s="25" t="s">
        <v>434</v>
      </c>
      <c r="D45" s="27" t="s">
        <v>435</v>
      </c>
      <c r="E45" s="28" t="s">
        <v>48</v>
      </c>
      <c r="F45" s="28" t="s">
        <v>303</v>
      </c>
      <c r="G45" s="29" t="s">
        <v>453</v>
      </c>
      <c r="H45" s="29" t="s">
        <v>297</v>
      </c>
      <c r="I45" s="140" t="s">
        <v>242</v>
      </c>
      <c r="J45" s="30"/>
      <c r="K45" s="141"/>
      <c r="L45" s="155" t="s">
        <v>414</v>
      </c>
      <c r="M45" s="31">
        <v>1</v>
      </c>
    </row>
    <row r="46" spans="1:13" x14ac:dyDescent="0.2">
      <c r="A46" s="32"/>
      <c r="B46" s="33"/>
      <c r="C46" s="32" t="s">
        <v>243</v>
      </c>
      <c r="D46" s="27" t="s">
        <v>363</v>
      </c>
      <c r="E46" s="28" t="s">
        <v>48</v>
      </c>
      <c r="F46" s="28" t="s">
        <v>54</v>
      </c>
      <c r="G46" s="29" t="s">
        <v>50</v>
      </c>
      <c r="H46" s="29" t="s">
        <v>297</v>
      </c>
      <c r="I46" s="140" t="s">
        <v>364</v>
      </c>
      <c r="J46" s="141"/>
      <c r="K46" s="30"/>
      <c r="L46" s="155" t="s">
        <v>414</v>
      </c>
      <c r="M46" s="31">
        <v>1</v>
      </c>
    </row>
    <row r="47" spans="1:13" x14ac:dyDescent="0.2">
      <c r="A47" s="32"/>
      <c r="B47" s="33"/>
      <c r="C47" s="32" t="s">
        <v>365</v>
      </c>
      <c r="D47" s="27" t="s">
        <v>251</v>
      </c>
      <c r="E47" s="28" t="s">
        <v>48</v>
      </c>
      <c r="F47" s="28" t="s">
        <v>49</v>
      </c>
      <c r="G47" s="29" t="s">
        <v>50</v>
      </c>
      <c r="H47" s="29" t="s">
        <v>297</v>
      </c>
      <c r="I47" s="140" t="s">
        <v>252</v>
      </c>
      <c r="J47" s="141"/>
      <c r="K47" s="30"/>
      <c r="L47" s="155" t="s">
        <v>414</v>
      </c>
      <c r="M47" s="31">
        <v>1</v>
      </c>
    </row>
    <row r="48" spans="1:13" x14ac:dyDescent="0.2">
      <c r="A48" s="32"/>
      <c r="B48" s="33"/>
      <c r="C48" s="32"/>
      <c r="D48" s="27" t="s">
        <v>253</v>
      </c>
      <c r="E48" s="28" t="s">
        <v>48</v>
      </c>
      <c r="F48" s="28" t="s">
        <v>254</v>
      </c>
      <c r="G48" s="29" t="s">
        <v>50</v>
      </c>
      <c r="H48" s="29" t="s">
        <v>297</v>
      </c>
      <c r="I48" s="140" t="s">
        <v>255</v>
      </c>
      <c r="J48" s="30"/>
      <c r="K48" s="141"/>
      <c r="L48" s="155" t="s">
        <v>414</v>
      </c>
      <c r="M48" s="31">
        <v>1</v>
      </c>
    </row>
    <row r="49" spans="1:17" x14ac:dyDescent="0.2">
      <c r="A49" s="32"/>
      <c r="B49" s="33"/>
      <c r="C49" s="32"/>
      <c r="D49" s="47" t="s">
        <v>256</v>
      </c>
      <c r="E49" s="35" t="s">
        <v>48</v>
      </c>
      <c r="F49" s="35" t="s">
        <v>49</v>
      </c>
      <c r="G49" s="82" t="s">
        <v>304</v>
      </c>
      <c r="H49" s="82" t="s">
        <v>355</v>
      </c>
      <c r="I49" s="54" t="s">
        <v>257</v>
      </c>
      <c r="J49" s="30"/>
      <c r="K49" s="50"/>
      <c r="L49" s="156" t="s">
        <v>417</v>
      </c>
      <c r="M49" s="31">
        <v>1</v>
      </c>
    </row>
    <row r="50" spans="1:17" ht="13.5" thickBot="1" x14ac:dyDescent="0.25">
      <c r="A50" s="58"/>
      <c r="B50" s="59"/>
      <c r="C50" s="58" t="s">
        <v>441</v>
      </c>
      <c r="D50" s="60"/>
      <c r="E50" s="59">
        <f>SUM(E45:E49)</f>
        <v>0</v>
      </c>
      <c r="F50" s="61">
        <f>SUM(F45:F49)</f>
        <v>0</v>
      </c>
      <c r="G50" s="62"/>
      <c r="H50" s="63"/>
      <c r="I50" s="64">
        <f>J50+K50+M50</f>
        <v>5</v>
      </c>
      <c r="J50" s="59">
        <f>SUM(J45:J49)</f>
        <v>0</v>
      </c>
      <c r="K50" s="59">
        <f>SUM(K45:K49)</f>
        <v>0</v>
      </c>
      <c r="L50" s="160"/>
      <c r="M50" s="65">
        <f>SUM(M45:M49)</f>
        <v>5</v>
      </c>
    </row>
    <row r="51" spans="1:17" ht="14.25" thickTop="1" thickBot="1" x14ac:dyDescent="0.25">
      <c r="A51" s="66"/>
      <c r="B51" s="67"/>
      <c r="C51" s="68" t="s">
        <v>258</v>
      </c>
      <c r="D51" s="69"/>
      <c r="E51" s="70">
        <f>E19+E24+E34+E44+E50</f>
        <v>0</v>
      </c>
      <c r="F51" s="71">
        <f>F19+F24+F34+F44+F50</f>
        <v>0</v>
      </c>
      <c r="G51" s="72"/>
      <c r="H51" s="73"/>
      <c r="I51" s="69">
        <f>J51+K51+M51</f>
        <v>37</v>
      </c>
      <c r="J51" s="70">
        <f>J19+J24+J34+J44+J50</f>
        <v>7</v>
      </c>
      <c r="K51" s="71">
        <f>K19+K24+K34+K44+K50</f>
        <v>5</v>
      </c>
      <c r="L51" s="161"/>
      <c r="M51" s="70">
        <f>M19+M24+M34+M44+M50</f>
        <v>25</v>
      </c>
    </row>
    <row r="52" spans="1:17" ht="13.5" thickTop="1" x14ac:dyDescent="0.2">
      <c r="A52" s="122" t="s">
        <v>200</v>
      </c>
      <c r="B52" s="12"/>
      <c r="C52" s="74"/>
      <c r="D52" s="12"/>
      <c r="E52" s="12"/>
      <c r="F52" s="118"/>
      <c r="G52" s="113"/>
      <c r="H52" s="113"/>
      <c r="I52" s="114"/>
      <c r="J52" s="12"/>
      <c r="K52" s="12"/>
      <c r="L52" s="162"/>
      <c r="M52" s="12"/>
    </row>
    <row r="53" spans="1:17" x14ac:dyDescent="0.2">
      <c r="I53" s="114"/>
      <c r="J53" s="12"/>
      <c r="K53" s="12"/>
      <c r="L53" s="162"/>
      <c r="M53" s="12"/>
      <c r="Q53"/>
    </row>
    <row r="54" spans="1:17" x14ac:dyDescent="0.2">
      <c r="A54" s="122"/>
      <c r="B54" s="112"/>
      <c r="C54" s="118" t="s">
        <v>201</v>
      </c>
      <c r="D54" s="126"/>
      <c r="E54" s="112"/>
      <c r="F54" s="118"/>
      <c r="G54" s="112"/>
      <c r="J54" s="127"/>
      <c r="K54" s="34"/>
      <c r="L54" s="163"/>
      <c r="Q54"/>
    </row>
    <row r="55" spans="1:17" x14ac:dyDescent="0.2">
      <c r="A55" s="3">
        <v>1</v>
      </c>
      <c r="B55" s="12"/>
      <c r="D55" s="3" t="s">
        <v>426</v>
      </c>
      <c r="E55" s="12"/>
      <c r="F55" s="12"/>
      <c r="G55" s="112"/>
      <c r="H55" s="3">
        <v>22</v>
      </c>
      <c r="I55" s="137" t="s">
        <v>413</v>
      </c>
      <c r="J55" s="3" t="s">
        <v>356</v>
      </c>
      <c r="K55" s="3" t="s">
        <v>196</v>
      </c>
      <c r="L55" s="151"/>
      <c r="M55" s="12"/>
    </row>
    <row r="56" spans="1:17" x14ac:dyDescent="0.2">
      <c r="A56" s="3">
        <f t="shared" ref="A56:A74" si="0">1+A55</f>
        <v>2</v>
      </c>
      <c r="B56" s="12"/>
      <c r="C56" s="173">
        <v>35370</v>
      </c>
      <c r="D56" s="3" t="s">
        <v>237</v>
      </c>
      <c r="E56" s="12"/>
      <c r="F56" s="12"/>
      <c r="G56" s="112"/>
      <c r="H56" s="3">
        <f>1+H55</f>
        <v>23</v>
      </c>
      <c r="I56" s="137" t="s">
        <v>413</v>
      </c>
      <c r="J56" s="3" t="s">
        <v>357</v>
      </c>
      <c r="K56" s="3" t="s">
        <v>196</v>
      </c>
      <c r="L56" s="151"/>
      <c r="M56" s="12"/>
    </row>
    <row r="57" spans="1:17" x14ac:dyDescent="0.2">
      <c r="A57" s="3">
        <f t="shared" si="0"/>
        <v>3</v>
      </c>
      <c r="B57" s="12"/>
      <c r="C57" s="173">
        <v>36557</v>
      </c>
      <c r="D57" s="3" t="s">
        <v>362</v>
      </c>
      <c r="E57" s="12"/>
      <c r="F57" s="12"/>
      <c r="G57" s="112"/>
      <c r="H57" s="137">
        <v>24</v>
      </c>
      <c r="I57" s="178">
        <v>34700</v>
      </c>
      <c r="J57" s="123" t="s">
        <v>456</v>
      </c>
      <c r="K57" s="123"/>
      <c r="L57" s="180"/>
    </row>
    <row r="58" spans="1:17" x14ac:dyDescent="0.2">
      <c r="A58" s="3">
        <f t="shared" si="0"/>
        <v>4</v>
      </c>
      <c r="B58" s="12"/>
      <c r="C58" s="173">
        <v>35431</v>
      </c>
      <c r="D58" s="3" t="s">
        <v>42</v>
      </c>
      <c r="E58" s="12"/>
      <c r="F58" s="12"/>
      <c r="G58" s="112"/>
      <c r="H58" s="137">
        <v>25</v>
      </c>
      <c r="I58" s="181">
        <v>35125</v>
      </c>
      <c r="J58" s="123" t="s">
        <v>285</v>
      </c>
      <c r="K58" s="123"/>
      <c r="L58" s="180"/>
      <c r="M58" s="114"/>
    </row>
    <row r="59" spans="1:17" x14ac:dyDescent="0.2">
      <c r="A59" s="3">
        <f t="shared" si="0"/>
        <v>5</v>
      </c>
      <c r="B59" s="12"/>
      <c r="C59" s="173">
        <v>34486</v>
      </c>
      <c r="D59" s="3" t="s">
        <v>301</v>
      </c>
      <c r="E59" s="12"/>
      <c r="F59" s="162"/>
      <c r="G59" s="12"/>
      <c r="H59" s="137">
        <v>26</v>
      </c>
      <c r="I59" s="181">
        <v>35521</v>
      </c>
      <c r="J59" s="123" t="s">
        <v>22</v>
      </c>
      <c r="K59" s="114"/>
      <c r="L59" s="180"/>
      <c r="M59" s="114"/>
    </row>
    <row r="60" spans="1:17" x14ac:dyDescent="0.2">
      <c r="A60" s="3">
        <f t="shared" si="0"/>
        <v>6</v>
      </c>
      <c r="B60" s="12"/>
      <c r="C60" s="173">
        <v>36008</v>
      </c>
      <c r="D60" s="3" t="s">
        <v>427</v>
      </c>
      <c r="E60" s="12"/>
      <c r="F60" s="12"/>
      <c r="G60" s="112"/>
      <c r="J60" s="12"/>
      <c r="K60" s="12"/>
      <c r="L60" s="162"/>
      <c r="M60" s="12"/>
    </row>
    <row r="61" spans="1:17" x14ac:dyDescent="0.2">
      <c r="A61" s="3">
        <f t="shared" si="0"/>
        <v>7</v>
      </c>
      <c r="B61" s="12"/>
      <c r="C61" s="173">
        <v>35643</v>
      </c>
      <c r="D61" s="3" t="s">
        <v>153</v>
      </c>
      <c r="E61" s="12"/>
      <c r="F61" s="12"/>
      <c r="G61" s="112"/>
      <c r="H61" s="113"/>
      <c r="I61" s="114" t="s">
        <v>171</v>
      </c>
      <c r="J61" s="12"/>
      <c r="K61" s="12"/>
      <c r="L61" s="162"/>
      <c r="M61" s="12"/>
    </row>
    <row r="62" spans="1:17" x14ac:dyDescent="0.2">
      <c r="A62" s="3">
        <f t="shared" si="0"/>
        <v>8</v>
      </c>
      <c r="B62" s="12"/>
      <c r="C62" s="173">
        <v>35339</v>
      </c>
      <c r="D62" s="3" t="s">
        <v>317</v>
      </c>
      <c r="E62" s="12"/>
      <c r="F62" s="12"/>
      <c r="G62" s="112"/>
      <c r="H62" s="113"/>
      <c r="I62" s="114"/>
      <c r="J62" s="12"/>
      <c r="K62" s="12"/>
      <c r="L62" s="162"/>
      <c r="M62" s="12"/>
    </row>
    <row r="63" spans="1:17" x14ac:dyDescent="0.2">
      <c r="A63" s="3">
        <f t="shared" si="0"/>
        <v>9</v>
      </c>
      <c r="B63" s="12"/>
      <c r="C63" s="173">
        <v>35916</v>
      </c>
      <c r="D63" s="3" t="s">
        <v>393</v>
      </c>
      <c r="E63" s="12"/>
      <c r="F63" s="12"/>
      <c r="G63" s="112"/>
      <c r="H63" s="137">
        <v>1</v>
      </c>
      <c r="I63" s="3" t="s">
        <v>133</v>
      </c>
      <c r="K63" s="2"/>
      <c r="L63" s="162"/>
      <c r="M63" s="12"/>
    </row>
    <row r="64" spans="1:17" x14ac:dyDescent="0.2">
      <c r="A64" s="3">
        <f t="shared" si="0"/>
        <v>10</v>
      </c>
      <c r="B64" s="12"/>
      <c r="C64" s="173">
        <v>35916</v>
      </c>
      <c r="D64" s="3" t="s">
        <v>318</v>
      </c>
      <c r="E64" s="12"/>
      <c r="F64" s="12"/>
      <c r="G64" s="112"/>
      <c r="H64" s="137">
        <v>2</v>
      </c>
      <c r="I64" s="129" t="s">
        <v>460</v>
      </c>
      <c r="K64" s="2"/>
      <c r="L64" s="162"/>
      <c r="M64" s="12"/>
    </row>
    <row r="65" spans="1:13" x14ac:dyDescent="0.2">
      <c r="A65" s="3">
        <f t="shared" si="0"/>
        <v>11</v>
      </c>
      <c r="B65" s="12"/>
      <c r="C65" s="173">
        <v>34851</v>
      </c>
      <c r="D65" s="3" t="s">
        <v>251</v>
      </c>
      <c r="E65" s="12"/>
      <c r="F65" s="12"/>
      <c r="G65" s="112"/>
      <c r="H65" s="137">
        <v>3</v>
      </c>
      <c r="I65" s="129" t="s">
        <v>422</v>
      </c>
      <c r="K65" s="12"/>
      <c r="L65" s="162"/>
      <c r="M65" s="12"/>
    </row>
    <row r="66" spans="1:13" x14ac:dyDescent="0.2">
      <c r="A66" s="3">
        <f t="shared" si="0"/>
        <v>12</v>
      </c>
      <c r="B66" s="12"/>
      <c r="D66" s="3" t="s">
        <v>459</v>
      </c>
      <c r="E66" s="12"/>
      <c r="F66" s="12"/>
      <c r="G66" s="112"/>
      <c r="H66" s="137">
        <v>4</v>
      </c>
      <c r="I66" s="129" t="s">
        <v>271</v>
      </c>
      <c r="J66" s="12"/>
      <c r="K66" s="2"/>
      <c r="L66" s="151"/>
      <c r="M66" s="12"/>
    </row>
    <row r="67" spans="1:13" x14ac:dyDescent="0.2">
      <c r="A67" s="3">
        <f t="shared" si="0"/>
        <v>13</v>
      </c>
      <c r="B67" s="12"/>
      <c r="C67" s="173">
        <v>34151</v>
      </c>
      <c r="D67" s="3" t="s">
        <v>319</v>
      </c>
      <c r="E67" s="12"/>
      <c r="F67" s="12"/>
      <c r="G67" s="112"/>
      <c r="H67" s="137">
        <v>5</v>
      </c>
      <c r="I67" s="3" t="s">
        <v>431</v>
      </c>
      <c r="K67" s="2"/>
      <c r="L67" s="151"/>
    </row>
    <row r="68" spans="1:13" x14ac:dyDescent="0.2">
      <c r="A68" s="3">
        <f t="shared" si="0"/>
        <v>14</v>
      </c>
      <c r="B68" s="12"/>
      <c r="C68" s="173">
        <v>36008</v>
      </c>
      <c r="D68" s="3" t="s">
        <v>320</v>
      </c>
      <c r="E68" s="12"/>
      <c r="F68" s="12"/>
      <c r="G68" s="112"/>
      <c r="K68" s="2"/>
      <c r="L68" s="162"/>
    </row>
    <row r="69" spans="1:13" x14ac:dyDescent="0.2">
      <c r="A69" s="3">
        <f t="shared" si="0"/>
        <v>15</v>
      </c>
      <c r="B69" s="12"/>
      <c r="C69" s="173">
        <v>35977</v>
      </c>
      <c r="D69" s="3" t="s">
        <v>240</v>
      </c>
      <c r="E69" s="12"/>
      <c r="F69" s="12"/>
      <c r="G69" s="112"/>
      <c r="I69" s="74" t="s">
        <v>194</v>
      </c>
      <c r="J69" s="12"/>
      <c r="K69" s="12"/>
      <c r="L69" s="162"/>
      <c r="M69" s="12"/>
    </row>
    <row r="70" spans="1:13" x14ac:dyDescent="0.2">
      <c r="A70" s="3">
        <f t="shared" si="0"/>
        <v>16</v>
      </c>
      <c r="B70" s="12"/>
      <c r="C70" s="173">
        <v>33970</v>
      </c>
      <c r="D70" s="3" t="s">
        <v>321</v>
      </c>
      <c r="E70" s="12"/>
      <c r="F70" s="12"/>
      <c r="G70" s="112"/>
      <c r="H70" s="137">
        <v>1</v>
      </c>
      <c r="I70" s="3" t="s">
        <v>146</v>
      </c>
      <c r="J70" s="123" t="s">
        <v>276</v>
      </c>
      <c r="K70" s="12"/>
      <c r="L70" s="162"/>
      <c r="M70" s="12"/>
    </row>
    <row r="71" spans="1:13" x14ac:dyDescent="0.2">
      <c r="A71" s="3">
        <f t="shared" si="0"/>
        <v>17</v>
      </c>
      <c r="B71" s="12"/>
      <c r="C71" s="173">
        <v>35947</v>
      </c>
      <c r="D71" s="3" t="s">
        <v>56</v>
      </c>
      <c r="E71" s="12"/>
      <c r="F71" s="12"/>
      <c r="G71" s="112"/>
      <c r="H71" s="137">
        <v>2</v>
      </c>
      <c r="I71" s="3" t="s">
        <v>429</v>
      </c>
      <c r="J71" s="123" t="s">
        <v>430</v>
      </c>
      <c r="K71" s="12"/>
      <c r="L71" s="162"/>
      <c r="M71" s="12"/>
    </row>
    <row r="72" spans="1:13" x14ac:dyDescent="0.2">
      <c r="A72" s="3">
        <f t="shared" si="0"/>
        <v>18</v>
      </c>
      <c r="B72" s="12"/>
      <c r="C72" s="173">
        <v>35947</v>
      </c>
      <c r="D72" s="3" t="s">
        <v>199</v>
      </c>
      <c r="E72" s="12"/>
      <c r="F72" s="12"/>
      <c r="G72" s="112"/>
      <c r="J72" s="123"/>
      <c r="K72" s="12"/>
      <c r="L72" s="162"/>
      <c r="M72" s="12"/>
    </row>
    <row r="73" spans="1:13" x14ac:dyDescent="0.2">
      <c r="A73" s="3">
        <f t="shared" si="0"/>
        <v>19</v>
      </c>
      <c r="B73" s="12"/>
      <c r="C73" s="173">
        <v>34759</v>
      </c>
      <c r="D73" s="3" t="s">
        <v>253</v>
      </c>
      <c r="E73" s="12"/>
      <c r="F73" s="12"/>
      <c r="G73" s="112"/>
      <c r="I73" s="74" t="s">
        <v>25</v>
      </c>
      <c r="K73" s="2"/>
      <c r="L73" s="151"/>
    </row>
    <row r="74" spans="1:13" x14ac:dyDescent="0.2">
      <c r="A74" s="3">
        <f t="shared" si="0"/>
        <v>20</v>
      </c>
      <c r="B74" s="12"/>
      <c r="C74" s="173">
        <v>35674</v>
      </c>
      <c r="D74" s="3" t="s">
        <v>55</v>
      </c>
      <c r="E74" s="12"/>
      <c r="F74" s="12"/>
      <c r="G74" s="112"/>
      <c r="H74" s="4">
        <v>1</v>
      </c>
      <c r="I74" s="3" t="s">
        <v>111</v>
      </c>
      <c r="K74" s="2"/>
      <c r="L74" s="151"/>
    </row>
    <row r="75" spans="1:13" x14ac:dyDescent="0.2">
      <c r="A75" s="137">
        <v>21</v>
      </c>
      <c r="B75" s="173">
        <v>35065</v>
      </c>
      <c r="C75" s="173">
        <v>35339</v>
      </c>
      <c r="D75" s="3" t="s">
        <v>433</v>
      </c>
      <c r="F75" s="12"/>
      <c r="G75" s="112"/>
      <c r="H75" s="128"/>
      <c r="J75" s="123"/>
      <c r="K75" s="12"/>
      <c r="L75" s="162"/>
      <c r="M75" s="12"/>
    </row>
    <row r="76" spans="1:13" x14ac:dyDescent="0.2">
      <c r="B76" s="12"/>
      <c r="H76" s="128"/>
      <c r="J76" s="12"/>
      <c r="K76" s="12"/>
      <c r="L76" s="162"/>
      <c r="M76" s="12"/>
    </row>
    <row r="77" spans="1:13" x14ac:dyDescent="0.2">
      <c r="B77" s="12"/>
      <c r="E77" s="12"/>
      <c r="F77" s="12"/>
      <c r="G77" s="112"/>
      <c r="J77" s="12"/>
      <c r="K77" s="12"/>
      <c r="L77" s="162"/>
      <c r="M77" s="12"/>
    </row>
    <row r="78" spans="1:13" ht="18" x14ac:dyDescent="0.25">
      <c r="A78" s="1" t="s">
        <v>259</v>
      </c>
      <c r="B78" s="5"/>
      <c r="C78" s="6"/>
      <c r="D78" s="6"/>
      <c r="E78" s="7"/>
      <c r="F78" s="7"/>
      <c r="G78" s="7"/>
      <c r="H78" s="8"/>
      <c r="I78" s="6"/>
      <c r="J78" s="7"/>
      <c r="K78" s="7"/>
      <c r="L78" s="152"/>
      <c r="M78" s="7"/>
    </row>
    <row r="79" spans="1:13" x14ac:dyDescent="0.2">
      <c r="A79" s="76" t="s">
        <v>116</v>
      </c>
      <c r="B79" s="77" t="s">
        <v>117</v>
      </c>
      <c r="C79" s="11" t="s">
        <v>118</v>
      </c>
      <c r="D79" s="11" t="s">
        <v>121</v>
      </c>
      <c r="E79" s="11"/>
      <c r="F79" s="10"/>
      <c r="G79" s="12" t="s">
        <v>122</v>
      </c>
      <c r="H79" s="13" t="s">
        <v>123</v>
      </c>
      <c r="I79" s="10" t="s">
        <v>124</v>
      </c>
      <c r="J79" s="14" t="s">
        <v>125</v>
      </c>
      <c r="K79" s="15" t="s">
        <v>126</v>
      </c>
      <c r="L79" s="153" t="s">
        <v>127</v>
      </c>
      <c r="M79" s="84" t="s">
        <v>128</v>
      </c>
    </row>
    <row r="80" spans="1:13" x14ac:dyDescent="0.2">
      <c r="A80" s="16"/>
      <c r="B80" s="17"/>
      <c r="C80" s="18"/>
      <c r="D80" s="18"/>
      <c r="H80" s="119"/>
      <c r="I80" s="18"/>
      <c r="J80" s="22" t="s">
        <v>129</v>
      </c>
      <c r="K80" s="22" t="s">
        <v>130</v>
      </c>
    </row>
    <row r="81" spans="1:13" x14ac:dyDescent="0.2">
      <c r="A81" s="25" t="s">
        <v>260</v>
      </c>
      <c r="B81" s="26">
        <v>1</v>
      </c>
      <c r="C81" s="25" t="s">
        <v>384</v>
      </c>
      <c r="D81" s="78" t="s">
        <v>483</v>
      </c>
      <c r="E81" s="50"/>
      <c r="F81" s="50"/>
      <c r="G81" s="50"/>
      <c r="H81" s="82" t="s">
        <v>484</v>
      </c>
      <c r="I81" s="27" t="s">
        <v>244</v>
      </c>
      <c r="J81" s="30"/>
      <c r="K81" s="30">
        <v>1</v>
      </c>
      <c r="L81" s="156" t="s">
        <v>415</v>
      </c>
      <c r="M81" s="31"/>
    </row>
    <row r="82" spans="1:13" x14ac:dyDescent="0.2">
      <c r="A82" s="32"/>
      <c r="B82" s="33"/>
      <c r="C82" s="32" t="s">
        <v>385</v>
      </c>
      <c r="D82" s="121" t="s">
        <v>245</v>
      </c>
      <c r="E82" s="124"/>
      <c r="F82" s="124"/>
      <c r="G82" s="124"/>
      <c r="H82" s="82" t="s">
        <v>246</v>
      </c>
      <c r="I82" s="27" t="s">
        <v>248</v>
      </c>
      <c r="J82" s="31"/>
      <c r="K82" s="31">
        <v>1</v>
      </c>
      <c r="L82" s="156" t="s">
        <v>415</v>
      </c>
      <c r="M82" s="149"/>
    </row>
    <row r="83" spans="1:13" x14ac:dyDescent="0.2">
      <c r="A83" s="37"/>
      <c r="B83" s="38"/>
      <c r="C83" s="39" t="s">
        <v>441</v>
      </c>
      <c r="D83" s="79"/>
      <c r="E83" s="41">
        <f>SUM(E81:E81)</f>
        <v>0</v>
      </c>
      <c r="F83" s="41">
        <f>SUM(F81:F81)</f>
        <v>0</v>
      </c>
      <c r="G83" s="50"/>
      <c r="H83" s="44"/>
      <c r="I83" s="40">
        <f>J83+K83+M83</f>
        <v>2</v>
      </c>
      <c r="J83" s="42">
        <f>SUM(J81:J81)</f>
        <v>0</v>
      </c>
      <c r="K83" s="42">
        <f>SUM(K81:K82)</f>
        <v>2</v>
      </c>
      <c r="L83" s="157"/>
      <c r="M83" s="42">
        <f>SUM(M81:M81)</f>
        <v>0</v>
      </c>
    </row>
    <row r="84" spans="1:13" x14ac:dyDescent="0.2">
      <c r="A84" s="32"/>
      <c r="B84" s="26">
        <v>2</v>
      </c>
      <c r="C84" s="25" t="s">
        <v>264</v>
      </c>
      <c r="D84" s="27" t="s">
        <v>265</v>
      </c>
      <c r="E84" s="28" t="s">
        <v>48</v>
      </c>
      <c r="F84" s="28" t="s">
        <v>303</v>
      </c>
      <c r="G84" s="29" t="s">
        <v>453</v>
      </c>
      <c r="H84" s="29" t="s">
        <v>297</v>
      </c>
      <c r="I84" s="46" t="s">
        <v>291</v>
      </c>
      <c r="J84" s="30"/>
      <c r="K84" s="30"/>
      <c r="L84" s="156" t="s">
        <v>151</v>
      </c>
      <c r="M84" s="31">
        <v>1</v>
      </c>
    </row>
    <row r="85" spans="1:13" x14ac:dyDescent="0.2">
      <c r="A85" s="32"/>
      <c r="B85" s="33"/>
      <c r="C85" s="32" t="s">
        <v>432</v>
      </c>
      <c r="D85" s="47" t="s">
        <v>391</v>
      </c>
      <c r="E85" s="35" t="s">
        <v>48</v>
      </c>
      <c r="F85" s="35" t="s">
        <v>303</v>
      </c>
      <c r="G85" s="82" t="s">
        <v>304</v>
      </c>
      <c r="H85" s="82" t="s">
        <v>461</v>
      </c>
      <c r="I85" s="46" t="s">
        <v>223</v>
      </c>
      <c r="J85" s="30">
        <v>1</v>
      </c>
      <c r="K85" s="30"/>
      <c r="L85" s="156" t="s">
        <v>292</v>
      </c>
      <c r="M85" s="31"/>
    </row>
    <row r="86" spans="1:13" x14ac:dyDescent="0.2">
      <c r="A86" s="32"/>
      <c r="B86" s="33"/>
      <c r="C86" s="32"/>
      <c r="D86" s="27" t="s">
        <v>390</v>
      </c>
      <c r="E86" s="28" t="s">
        <v>48</v>
      </c>
      <c r="F86" s="28" t="s">
        <v>54</v>
      </c>
      <c r="G86" s="29" t="s">
        <v>50</v>
      </c>
      <c r="H86" s="29" t="s">
        <v>461</v>
      </c>
      <c r="I86" s="80" t="s">
        <v>445</v>
      </c>
      <c r="J86" s="30"/>
      <c r="K86" s="30">
        <v>1</v>
      </c>
      <c r="L86" s="156" t="s">
        <v>292</v>
      </c>
      <c r="M86" s="31"/>
    </row>
    <row r="87" spans="1:13" x14ac:dyDescent="0.2">
      <c r="A87" s="32"/>
      <c r="B87" s="33"/>
      <c r="C87" s="32"/>
      <c r="D87" s="27" t="s">
        <v>446</v>
      </c>
      <c r="E87" s="28" t="s">
        <v>48</v>
      </c>
      <c r="F87" s="28" t="s">
        <v>254</v>
      </c>
      <c r="G87" s="29" t="s">
        <v>50</v>
      </c>
      <c r="H87" s="29" t="s">
        <v>297</v>
      </c>
      <c r="I87" s="46" t="s">
        <v>447</v>
      </c>
      <c r="J87" s="30"/>
      <c r="L87" s="156" t="s">
        <v>151</v>
      </c>
      <c r="M87" s="5">
        <v>1</v>
      </c>
    </row>
    <row r="88" spans="1:13" x14ac:dyDescent="0.2">
      <c r="A88" s="32"/>
      <c r="B88" s="33"/>
      <c r="C88" s="32"/>
      <c r="D88" s="27" t="s">
        <v>388</v>
      </c>
      <c r="E88" s="28" t="s">
        <v>48</v>
      </c>
      <c r="F88" s="28" t="s">
        <v>54</v>
      </c>
      <c r="G88" s="29" t="s">
        <v>304</v>
      </c>
      <c r="H88" s="29" t="s">
        <v>461</v>
      </c>
      <c r="I88" s="46" t="s">
        <v>99</v>
      </c>
      <c r="J88" s="30">
        <v>1</v>
      </c>
      <c r="K88" s="30"/>
      <c r="L88" s="156" t="s">
        <v>292</v>
      </c>
      <c r="M88" s="31"/>
    </row>
    <row r="89" spans="1:13" x14ac:dyDescent="0.2">
      <c r="A89" s="32"/>
      <c r="B89" s="33"/>
      <c r="C89" s="32"/>
      <c r="D89" s="27" t="s">
        <v>389</v>
      </c>
      <c r="E89" s="28" t="s">
        <v>48</v>
      </c>
      <c r="F89" s="28" t="s">
        <v>54</v>
      </c>
      <c r="G89" s="29" t="s">
        <v>304</v>
      </c>
      <c r="H89" s="29" t="s">
        <v>461</v>
      </c>
      <c r="I89" s="46" t="s">
        <v>180</v>
      </c>
      <c r="J89" s="30"/>
      <c r="K89" s="30">
        <v>1</v>
      </c>
      <c r="L89" s="156" t="s">
        <v>292</v>
      </c>
      <c r="M89" s="31"/>
    </row>
    <row r="90" spans="1:13" x14ac:dyDescent="0.2">
      <c r="A90" s="32"/>
      <c r="B90" s="33"/>
      <c r="C90" s="32"/>
      <c r="D90" s="3" t="s">
        <v>181</v>
      </c>
      <c r="E90" s="30"/>
      <c r="F90" s="31"/>
      <c r="G90" s="30"/>
      <c r="H90" s="120" t="s">
        <v>424</v>
      </c>
      <c r="I90" s="46" t="s">
        <v>182</v>
      </c>
      <c r="J90" s="30"/>
      <c r="K90" s="30"/>
      <c r="L90" s="156" t="s">
        <v>151</v>
      </c>
      <c r="M90" s="31">
        <v>1</v>
      </c>
    </row>
    <row r="91" spans="1:13" x14ac:dyDescent="0.2">
      <c r="A91" s="37"/>
      <c r="B91" s="38"/>
      <c r="C91" s="39" t="s">
        <v>441</v>
      </c>
      <c r="D91" s="40"/>
      <c r="E91" s="41">
        <f>SUM(E84:E90)</f>
        <v>0</v>
      </c>
      <c r="F91" s="42">
        <f>SUM(F84:F90)</f>
        <v>0</v>
      </c>
      <c r="G91" s="50"/>
      <c r="H91" s="44"/>
      <c r="I91" s="81">
        <f>J91+K91+M91</f>
        <v>7</v>
      </c>
      <c r="J91" s="41">
        <f>SUM(J84:J90)</f>
        <v>2</v>
      </c>
      <c r="K91" s="41">
        <f>SUM(K84:K90)</f>
        <v>2</v>
      </c>
      <c r="L91" s="157"/>
      <c r="M91" s="42">
        <f>SUM(M84:M90)</f>
        <v>3</v>
      </c>
    </row>
    <row r="92" spans="1:13" x14ac:dyDescent="0.2">
      <c r="A92" s="32"/>
      <c r="B92" s="26">
        <v>3</v>
      </c>
      <c r="C92" s="25" t="s">
        <v>183</v>
      </c>
      <c r="D92" s="27" t="s">
        <v>184</v>
      </c>
      <c r="E92" s="28" t="s">
        <v>302</v>
      </c>
      <c r="F92" s="28" t="s">
        <v>49</v>
      </c>
      <c r="G92" s="29" t="s">
        <v>304</v>
      </c>
      <c r="H92" s="29" t="s">
        <v>297</v>
      </c>
      <c r="I92" s="27" t="s">
        <v>185</v>
      </c>
      <c r="J92" s="30"/>
      <c r="K92" s="30">
        <v>1</v>
      </c>
      <c r="L92" s="156" t="s">
        <v>292</v>
      </c>
      <c r="M92" s="31"/>
    </row>
    <row r="93" spans="1:13" x14ac:dyDescent="0.2">
      <c r="A93" s="32"/>
      <c r="B93" s="33"/>
      <c r="C93" s="32" t="s">
        <v>186</v>
      </c>
      <c r="D93" s="27" t="s">
        <v>187</v>
      </c>
      <c r="E93" s="28" t="s">
        <v>48</v>
      </c>
      <c r="F93" s="28" t="s">
        <v>254</v>
      </c>
      <c r="G93" s="29" t="s">
        <v>50</v>
      </c>
      <c r="H93" s="29" t="s">
        <v>297</v>
      </c>
      <c r="I93" s="140" t="s">
        <v>188</v>
      </c>
      <c r="J93" s="141"/>
      <c r="K93" s="30"/>
      <c r="L93" s="155" t="s">
        <v>414</v>
      </c>
      <c r="M93" s="31">
        <v>1</v>
      </c>
    </row>
    <row r="94" spans="1:13" x14ac:dyDescent="0.2">
      <c r="A94" s="32"/>
      <c r="B94" s="33"/>
      <c r="C94" s="32"/>
      <c r="D94" s="34" t="s">
        <v>277</v>
      </c>
      <c r="E94" s="35"/>
      <c r="F94" s="51"/>
      <c r="G94" s="82"/>
      <c r="H94" s="130" t="s">
        <v>190</v>
      </c>
      <c r="I94" s="46" t="s">
        <v>338</v>
      </c>
      <c r="K94" s="30">
        <v>1</v>
      </c>
      <c r="L94" s="156" t="s">
        <v>292</v>
      </c>
      <c r="M94" s="31"/>
    </row>
    <row r="95" spans="1:13" x14ac:dyDescent="0.2">
      <c r="A95" s="32"/>
      <c r="B95" s="33"/>
      <c r="C95" s="32"/>
      <c r="D95" s="47" t="s">
        <v>233</v>
      </c>
      <c r="E95" s="35"/>
      <c r="F95" s="51"/>
      <c r="G95" s="82"/>
      <c r="H95" s="130"/>
      <c r="I95" s="46" t="s">
        <v>339</v>
      </c>
      <c r="J95" s="30">
        <v>1</v>
      </c>
      <c r="L95" s="156" t="s">
        <v>292</v>
      </c>
    </row>
    <row r="96" spans="1:13" x14ac:dyDescent="0.2">
      <c r="A96" s="32"/>
      <c r="B96" s="33"/>
      <c r="C96" s="32"/>
      <c r="D96" s="34" t="s">
        <v>366</v>
      </c>
      <c r="E96" s="35"/>
      <c r="F96" s="51"/>
      <c r="G96" s="82"/>
      <c r="H96" s="130" t="s">
        <v>114</v>
      </c>
      <c r="I96" s="27" t="s">
        <v>340</v>
      </c>
      <c r="J96" s="30"/>
      <c r="K96" s="30"/>
      <c r="L96" s="156" t="s">
        <v>417</v>
      </c>
      <c r="M96" s="31">
        <v>1</v>
      </c>
    </row>
    <row r="97" spans="1:13" x14ac:dyDescent="0.2">
      <c r="A97" s="32"/>
      <c r="B97" s="33"/>
      <c r="C97" s="32"/>
      <c r="D97" s="47" t="s">
        <v>341</v>
      </c>
      <c r="E97" s="48"/>
      <c r="F97" s="49"/>
      <c r="G97" s="48"/>
      <c r="H97" s="130" t="s">
        <v>342</v>
      </c>
      <c r="I97" s="27" t="s">
        <v>464</v>
      </c>
      <c r="J97" s="124"/>
      <c r="K97" s="30">
        <v>1</v>
      </c>
      <c r="L97" s="156" t="s">
        <v>415</v>
      </c>
      <c r="M97" s="49"/>
    </row>
    <row r="98" spans="1:13" x14ac:dyDescent="0.2">
      <c r="A98" s="32"/>
      <c r="B98" s="33"/>
      <c r="C98" s="32"/>
      <c r="D98" s="83" t="s">
        <v>367</v>
      </c>
      <c r="E98" s="48"/>
      <c r="F98" s="49"/>
      <c r="G98" s="48"/>
      <c r="H98" s="130" t="s">
        <v>297</v>
      </c>
      <c r="I98" s="27" t="s">
        <v>463</v>
      </c>
      <c r="J98" s="124"/>
      <c r="K98" s="30">
        <v>1</v>
      </c>
      <c r="L98" s="156" t="s">
        <v>415</v>
      </c>
      <c r="M98" s="49"/>
    </row>
    <row r="99" spans="1:13" x14ac:dyDescent="0.2">
      <c r="A99" s="37"/>
      <c r="B99" s="38"/>
      <c r="C99" s="39" t="s">
        <v>441</v>
      </c>
      <c r="D99" s="81"/>
      <c r="E99" s="77">
        <f>SUM(E92:E98)</f>
        <v>0</v>
      </c>
      <c r="F99" s="84">
        <f>SUM(F92:F98)</f>
        <v>0</v>
      </c>
      <c r="G99" s="85"/>
      <c r="H99" s="86"/>
      <c r="I99" s="81">
        <f>J99+K99+M99</f>
        <v>7</v>
      </c>
      <c r="J99" s="41">
        <f>SUM(J92:J98)</f>
        <v>1</v>
      </c>
      <c r="K99" s="41">
        <f>SUM(K92:K98)</f>
        <v>4</v>
      </c>
      <c r="L99" s="164"/>
      <c r="M99" s="42">
        <f>SUM(M92:M98)</f>
        <v>2</v>
      </c>
    </row>
    <row r="100" spans="1:13" x14ac:dyDescent="0.2">
      <c r="A100" s="32"/>
      <c r="B100" s="26">
        <v>4</v>
      </c>
      <c r="C100" s="25" t="s">
        <v>84</v>
      </c>
      <c r="D100" s="27"/>
      <c r="E100" s="28"/>
      <c r="F100" s="28"/>
      <c r="G100" s="29"/>
      <c r="H100" s="29"/>
      <c r="I100" s="27"/>
      <c r="J100" s="30"/>
      <c r="K100" s="30"/>
      <c r="L100" s="156"/>
      <c r="M100" s="31"/>
    </row>
    <row r="101" spans="1:13" x14ac:dyDescent="0.2">
      <c r="A101" s="37"/>
      <c r="B101" s="38"/>
      <c r="C101" s="39" t="s">
        <v>441</v>
      </c>
      <c r="D101" s="81"/>
      <c r="E101" s="77">
        <f>SUM(E100:E100)</f>
        <v>0</v>
      </c>
      <c r="F101" s="84">
        <f>SUM(F100:F100)</f>
        <v>0</v>
      </c>
      <c r="G101" s="85"/>
      <c r="H101" s="86"/>
      <c r="I101" s="40">
        <f>J101+K101</f>
        <v>0</v>
      </c>
      <c r="J101" s="41">
        <f>SUM(J100:J100)</f>
        <v>0</v>
      </c>
      <c r="K101" s="41">
        <f>SUM(K100:K100)</f>
        <v>0</v>
      </c>
      <c r="L101" s="164"/>
      <c r="M101" s="42">
        <f>SUM(M100:M100)</f>
        <v>0</v>
      </c>
    </row>
    <row r="102" spans="1:13" x14ac:dyDescent="0.2">
      <c r="A102" s="32"/>
      <c r="B102" s="33">
        <v>5</v>
      </c>
      <c r="C102" s="32" t="s">
        <v>183</v>
      </c>
      <c r="D102" s="47" t="s">
        <v>481</v>
      </c>
      <c r="E102" s="35" t="s">
        <v>457</v>
      </c>
      <c r="F102" s="35" t="s">
        <v>49</v>
      </c>
      <c r="G102" s="82" t="s">
        <v>50</v>
      </c>
      <c r="H102" s="82" t="s">
        <v>355</v>
      </c>
      <c r="I102" s="46" t="s">
        <v>490</v>
      </c>
      <c r="J102" s="30"/>
      <c r="K102" s="30">
        <v>1</v>
      </c>
      <c r="L102" s="156" t="s">
        <v>292</v>
      </c>
      <c r="M102" s="31"/>
    </row>
    <row r="103" spans="1:13" x14ac:dyDescent="0.2">
      <c r="A103" s="32"/>
      <c r="B103" s="33"/>
      <c r="C103" s="32" t="s">
        <v>491</v>
      </c>
      <c r="D103" s="35" t="s">
        <v>344</v>
      </c>
      <c r="E103" s="35" t="s">
        <v>48</v>
      </c>
      <c r="F103" s="35" t="s">
        <v>54</v>
      </c>
      <c r="G103" s="82" t="s">
        <v>453</v>
      </c>
      <c r="H103" s="82" t="s">
        <v>345</v>
      </c>
      <c r="I103" s="80" t="s">
        <v>493</v>
      </c>
      <c r="J103" s="30"/>
      <c r="K103" s="30">
        <v>1</v>
      </c>
      <c r="L103" s="156" t="s">
        <v>292</v>
      </c>
      <c r="M103" s="31"/>
    </row>
    <row r="104" spans="1:13" x14ac:dyDescent="0.2">
      <c r="A104" s="32"/>
      <c r="B104" s="33"/>
      <c r="C104" s="32"/>
      <c r="D104" s="27" t="s">
        <v>482</v>
      </c>
      <c r="E104" s="28" t="s">
        <v>48</v>
      </c>
      <c r="F104" s="28" t="s">
        <v>54</v>
      </c>
      <c r="G104" s="29" t="s">
        <v>50</v>
      </c>
      <c r="H104" s="29" t="s">
        <v>343</v>
      </c>
      <c r="I104" s="46" t="s">
        <v>495</v>
      </c>
      <c r="J104" s="30">
        <v>1</v>
      </c>
      <c r="K104" s="30"/>
      <c r="L104" s="156" t="s">
        <v>292</v>
      </c>
      <c r="M104" s="31"/>
    </row>
    <row r="105" spans="1:13" x14ac:dyDescent="0.2">
      <c r="A105" s="37"/>
      <c r="B105" s="38"/>
      <c r="C105" s="39" t="s">
        <v>441</v>
      </c>
      <c r="D105" s="40"/>
      <c r="E105" s="41"/>
      <c r="F105" s="41"/>
      <c r="G105" s="50"/>
      <c r="H105" s="44"/>
      <c r="I105" s="40">
        <f>J105+K105+M105</f>
        <v>3</v>
      </c>
      <c r="J105" s="41">
        <f>SUM(J102:J104)</f>
        <v>1</v>
      </c>
      <c r="K105" s="41">
        <f>SUM(K102:K104)</f>
        <v>2</v>
      </c>
      <c r="L105" s="153"/>
      <c r="M105" s="42">
        <f>SUM(M102:M104)</f>
        <v>0</v>
      </c>
    </row>
    <row r="106" spans="1:13" x14ac:dyDescent="0.2">
      <c r="A106" s="32"/>
      <c r="B106" s="26">
        <v>6</v>
      </c>
      <c r="C106" s="3" t="s">
        <v>497</v>
      </c>
      <c r="D106" s="27" t="s">
        <v>215</v>
      </c>
      <c r="E106" s="28" t="s">
        <v>457</v>
      </c>
      <c r="F106" s="28" t="s">
        <v>303</v>
      </c>
      <c r="G106" s="29" t="s">
        <v>50</v>
      </c>
      <c r="H106" s="29" t="s">
        <v>297</v>
      </c>
      <c r="I106" s="27" t="s">
        <v>216</v>
      </c>
      <c r="J106" s="30"/>
      <c r="K106" s="30">
        <v>1</v>
      </c>
      <c r="L106" s="156" t="s">
        <v>292</v>
      </c>
      <c r="M106" s="31"/>
    </row>
    <row r="107" spans="1:13" x14ac:dyDescent="0.2">
      <c r="A107" s="32"/>
      <c r="B107" s="33"/>
      <c r="C107" s="32" t="s">
        <v>58</v>
      </c>
      <c r="D107" s="27" t="s">
        <v>467</v>
      </c>
      <c r="E107" s="28" t="s">
        <v>48</v>
      </c>
      <c r="F107" s="28" t="s">
        <v>54</v>
      </c>
      <c r="G107" s="29" t="s">
        <v>50</v>
      </c>
      <c r="H107" s="29" t="s">
        <v>297</v>
      </c>
      <c r="I107" s="27" t="s">
        <v>468</v>
      </c>
      <c r="J107" s="30"/>
      <c r="K107" s="30">
        <v>1</v>
      </c>
      <c r="L107" s="156" t="s">
        <v>292</v>
      </c>
      <c r="M107" s="31"/>
    </row>
    <row r="108" spans="1:13" x14ac:dyDescent="0.2">
      <c r="A108" s="32"/>
      <c r="B108" s="33"/>
      <c r="C108" s="32"/>
      <c r="D108" s="34" t="s">
        <v>469</v>
      </c>
      <c r="E108" s="48"/>
      <c r="F108" s="49"/>
      <c r="G108" s="48"/>
      <c r="H108" s="82" t="s">
        <v>461</v>
      </c>
      <c r="I108" s="27" t="s">
        <v>470</v>
      </c>
      <c r="J108" s="30"/>
      <c r="K108" s="30">
        <v>1</v>
      </c>
      <c r="L108" s="156" t="s">
        <v>292</v>
      </c>
      <c r="M108" s="31"/>
    </row>
    <row r="109" spans="1:13" x14ac:dyDescent="0.2">
      <c r="A109" s="37"/>
      <c r="B109" s="38"/>
      <c r="C109" s="39" t="s">
        <v>441</v>
      </c>
      <c r="D109" s="40"/>
      <c r="E109" s="41"/>
      <c r="F109" s="41"/>
      <c r="G109" s="50"/>
      <c r="H109" s="44"/>
      <c r="I109" s="81">
        <f>J109+K109+M109</f>
        <v>3</v>
      </c>
      <c r="J109" s="41">
        <f>SUM(J106:J108)</f>
        <v>0</v>
      </c>
      <c r="K109" s="41">
        <f>SUM(K106:K108)</f>
        <v>3</v>
      </c>
      <c r="L109" s="157"/>
      <c r="M109" s="42">
        <f>SUM(M106:M108)</f>
        <v>0</v>
      </c>
    </row>
    <row r="110" spans="1:13" x14ac:dyDescent="0.2">
      <c r="A110" s="32"/>
      <c r="B110" s="33">
        <v>7</v>
      </c>
      <c r="C110" s="32" t="s">
        <v>471</v>
      </c>
      <c r="D110" s="27"/>
      <c r="E110" s="28"/>
      <c r="F110" s="28"/>
      <c r="G110" s="29"/>
      <c r="H110" s="29"/>
      <c r="I110" s="46"/>
      <c r="J110" s="30"/>
      <c r="K110" s="30"/>
      <c r="L110" s="156"/>
      <c r="M110" s="31"/>
    </row>
    <row r="111" spans="1:13" ht="13.5" thickBot="1" x14ac:dyDescent="0.25">
      <c r="A111" s="58"/>
      <c r="B111" s="59"/>
      <c r="C111" s="58" t="s">
        <v>441</v>
      </c>
      <c r="D111" s="60"/>
      <c r="E111" s="59"/>
      <c r="F111" s="59"/>
      <c r="G111" s="89"/>
      <c r="H111" s="63"/>
      <c r="I111" s="81">
        <f>J111+K111+M111</f>
        <v>0</v>
      </c>
      <c r="J111" s="90">
        <f>SUM(J110:J110)</f>
        <v>0</v>
      </c>
      <c r="K111" s="90">
        <f>SUM(K110:K110)</f>
        <v>0</v>
      </c>
      <c r="L111" s="160"/>
      <c r="M111" s="65">
        <f>SUM(M110:M110)</f>
        <v>0</v>
      </c>
    </row>
    <row r="112" spans="1:13" ht="14.25" thickTop="1" thickBot="1" x14ac:dyDescent="0.25">
      <c r="A112" s="66"/>
      <c r="B112" s="67"/>
      <c r="C112" s="66" t="s">
        <v>258</v>
      </c>
      <c r="D112" s="69"/>
      <c r="E112" s="71"/>
      <c r="F112" s="71"/>
      <c r="G112" s="91"/>
      <c r="H112" s="73"/>
      <c r="I112" s="69">
        <f>J112+K112+M112</f>
        <v>22</v>
      </c>
      <c r="J112" s="71">
        <f>J83+J91+J99+J101+J105+J109+J111</f>
        <v>4</v>
      </c>
      <c r="K112" s="71">
        <f>K83+K91+K99+K101+K105+K109+K111</f>
        <v>13</v>
      </c>
      <c r="L112" s="161"/>
      <c r="M112" s="70">
        <f>M83+M91+M99+M101+M105+M109+M111</f>
        <v>5</v>
      </c>
    </row>
    <row r="113" spans="1:17" ht="13.5" thickTop="1" x14ac:dyDescent="0.2">
      <c r="A113" s="122" t="s">
        <v>200</v>
      </c>
      <c r="B113" s="12"/>
      <c r="C113" s="74"/>
      <c r="D113" s="12"/>
      <c r="E113" s="12"/>
      <c r="F113" s="118"/>
      <c r="G113" s="113"/>
      <c r="H113" s="113"/>
      <c r="I113" s="114"/>
      <c r="J113" s="12"/>
      <c r="K113" s="12"/>
      <c r="L113" s="162"/>
      <c r="M113" s="12"/>
      <c r="Q113"/>
    </row>
    <row r="114" spans="1:17" x14ac:dyDescent="0.2">
      <c r="D114" s="5"/>
      <c r="F114"/>
      <c r="G114" s="4"/>
      <c r="J114" s="127"/>
      <c r="K114" s="34"/>
      <c r="L114" s="163"/>
      <c r="Q114"/>
    </row>
    <row r="115" spans="1:17" x14ac:dyDescent="0.2">
      <c r="A115" s="122"/>
      <c r="B115" s="112"/>
      <c r="C115" s="118" t="s">
        <v>201</v>
      </c>
      <c r="D115" s="126"/>
      <c r="E115" s="112"/>
      <c r="F115" s="118"/>
      <c r="G115" s="112"/>
      <c r="H115" s="113"/>
      <c r="J115" s="127"/>
      <c r="K115" s="34"/>
      <c r="L115" s="163"/>
      <c r="Q115"/>
    </row>
    <row r="116" spans="1:17" x14ac:dyDescent="0.2">
      <c r="A116" s="3">
        <v>1</v>
      </c>
      <c r="B116" s="12"/>
      <c r="C116" s="173">
        <v>36008</v>
      </c>
      <c r="D116" s="3" t="s">
        <v>472</v>
      </c>
      <c r="E116" s="12"/>
      <c r="F116" s="12"/>
      <c r="H116" s="137">
        <f>1+A142</f>
        <v>28</v>
      </c>
      <c r="I116" s="182">
        <v>35551</v>
      </c>
      <c r="J116" s="3" t="s">
        <v>467</v>
      </c>
      <c r="K116" s="12"/>
      <c r="L116" s="162"/>
      <c r="M116" s="12"/>
    </row>
    <row r="117" spans="1:17" x14ac:dyDescent="0.2">
      <c r="A117" s="3">
        <f>1+A116</f>
        <v>2</v>
      </c>
      <c r="B117" s="12"/>
      <c r="C117" s="173">
        <v>36192</v>
      </c>
      <c r="D117" s="3" t="s">
        <v>184</v>
      </c>
      <c r="E117" s="12"/>
      <c r="F117" s="12"/>
      <c r="H117" s="137">
        <f>1+H116</f>
        <v>29</v>
      </c>
      <c r="I117" s="182">
        <v>36220</v>
      </c>
      <c r="J117" s="3" t="s">
        <v>181</v>
      </c>
      <c r="K117" s="12"/>
      <c r="L117" s="162"/>
      <c r="M117" s="12"/>
    </row>
    <row r="118" spans="1:17" x14ac:dyDescent="0.2">
      <c r="A118" s="3">
        <f t="shared" ref="A118:A134" si="1">1+A117</f>
        <v>3</v>
      </c>
      <c r="B118" s="12"/>
      <c r="D118" s="3" t="s">
        <v>322</v>
      </c>
      <c r="E118" s="12"/>
      <c r="F118" s="12"/>
      <c r="H118" s="137">
        <f>1+H117</f>
        <v>30</v>
      </c>
      <c r="I118" s="182">
        <v>33635</v>
      </c>
      <c r="J118" s="3" t="s">
        <v>80</v>
      </c>
      <c r="K118" s="12"/>
      <c r="L118" s="162"/>
      <c r="M118" s="12"/>
    </row>
    <row r="119" spans="1:17" x14ac:dyDescent="0.2">
      <c r="A119" s="3">
        <f t="shared" si="1"/>
        <v>4</v>
      </c>
      <c r="B119" s="12"/>
      <c r="C119" s="173">
        <v>35916</v>
      </c>
      <c r="D119" s="3" t="s">
        <v>473</v>
      </c>
      <c r="E119" s="12"/>
      <c r="F119" s="12"/>
      <c r="H119" s="137">
        <v>31</v>
      </c>
      <c r="I119" s="182">
        <v>36831</v>
      </c>
      <c r="J119" s="3" t="s">
        <v>112</v>
      </c>
      <c r="K119" s="12"/>
      <c r="L119" s="162"/>
      <c r="M119" s="12"/>
    </row>
    <row r="120" spans="1:17" x14ac:dyDescent="0.2">
      <c r="A120" s="3">
        <f t="shared" si="1"/>
        <v>5</v>
      </c>
      <c r="B120" s="12"/>
      <c r="C120" s="173">
        <v>34820</v>
      </c>
      <c r="D120" s="3" t="s">
        <v>265</v>
      </c>
      <c r="E120" s="12"/>
      <c r="F120" s="12"/>
      <c r="H120" s="137">
        <v>32</v>
      </c>
      <c r="I120" s="137" t="s">
        <v>286</v>
      </c>
      <c r="J120" s="123" t="s">
        <v>287</v>
      </c>
      <c r="K120" s="2"/>
      <c r="L120" s="151"/>
      <c r="M120" s="12"/>
    </row>
    <row r="121" spans="1:17" x14ac:dyDescent="0.2">
      <c r="A121" s="3">
        <f t="shared" si="1"/>
        <v>6</v>
      </c>
      <c r="B121" s="12"/>
      <c r="C121" s="173">
        <v>34304</v>
      </c>
      <c r="D121" s="3" t="s">
        <v>323</v>
      </c>
      <c r="E121" s="12"/>
      <c r="F121" s="12"/>
      <c r="H121" s="137">
        <v>33</v>
      </c>
      <c r="I121" s="181">
        <v>34759</v>
      </c>
      <c r="J121" s="123" t="s">
        <v>288</v>
      </c>
      <c r="K121" s="2"/>
      <c r="L121" s="151"/>
      <c r="M121" s="12"/>
    </row>
    <row r="122" spans="1:17" x14ac:dyDescent="0.2">
      <c r="A122" s="3">
        <f t="shared" si="1"/>
        <v>7</v>
      </c>
      <c r="B122" s="12"/>
      <c r="C122" s="173">
        <v>35247</v>
      </c>
      <c r="D122" s="3" t="s">
        <v>261</v>
      </c>
      <c r="E122" s="12"/>
      <c r="F122" s="12"/>
      <c r="H122" s="137">
        <v>34</v>
      </c>
      <c r="I122" s="181">
        <v>35217</v>
      </c>
      <c r="J122" s="123" t="s">
        <v>289</v>
      </c>
      <c r="K122" s="2"/>
      <c r="L122" s="151"/>
      <c r="M122" s="12"/>
    </row>
    <row r="123" spans="1:17" x14ac:dyDescent="0.2">
      <c r="A123" s="3">
        <f t="shared" si="1"/>
        <v>8</v>
      </c>
      <c r="B123" s="12"/>
      <c r="C123" s="173">
        <v>36069</v>
      </c>
      <c r="D123" s="3" t="s">
        <v>263</v>
      </c>
      <c r="E123" s="12"/>
      <c r="F123" s="12"/>
      <c r="H123" s="137">
        <v>35</v>
      </c>
      <c r="I123" s="181">
        <v>35217</v>
      </c>
      <c r="J123" s="123" t="s">
        <v>281</v>
      </c>
      <c r="K123" s="2"/>
      <c r="L123" s="151"/>
      <c r="M123" s="12"/>
    </row>
    <row r="124" spans="1:17" x14ac:dyDescent="0.2">
      <c r="A124" s="3">
        <f t="shared" si="1"/>
        <v>9</v>
      </c>
      <c r="B124" s="12"/>
      <c r="C124" s="173">
        <v>34182</v>
      </c>
      <c r="D124" s="3" t="s">
        <v>324</v>
      </c>
      <c r="E124" s="12"/>
      <c r="F124" s="12"/>
      <c r="H124" s="137">
        <v>36</v>
      </c>
      <c r="I124" s="181">
        <v>34700</v>
      </c>
      <c r="J124" s="123" t="s">
        <v>492</v>
      </c>
      <c r="K124" s="2"/>
      <c r="L124" s="151"/>
    </row>
    <row r="125" spans="1:17" x14ac:dyDescent="0.2">
      <c r="A125" s="3">
        <f t="shared" si="1"/>
        <v>10</v>
      </c>
      <c r="B125" s="12"/>
      <c r="C125" s="173">
        <v>35490</v>
      </c>
      <c r="D125" s="3" t="s">
        <v>326</v>
      </c>
      <c r="E125" s="12"/>
      <c r="F125" s="12"/>
      <c r="H125" s="137">
        <v>37</v>
      </c>
      <c r="I125" s="181">
        <v>35855</v>
      </c>
      <c r="J125" s="123" t="s">
        <v>282</v>
      </c>
      <c r="K125" s="2"/>
      <c r="L125" s="151"/>
    </row>
    <row r="126" spans="1:17" x14ac:dyDescent="0.2">
      <c r="A126" s="3">
        <f t="shared" si="1"/>
        <v>11</v>
      </c>
      <c r="B126" s="12"/>
      <c r="D126" s="3" t="s">
        <v>327</v>
      </c>
      <c r="E126" s="12"/>
      <c r="F126" s="12"/>
      <c r="H126" s="137"/>
      <c r="I126" s="137"/>
      <c r="J126" s="123"/>
      <c r="K126" s="2"/>
      <c r="L126" s="151"/>
    </row>
    <row r="127" spans="1:17" x14ac:dyDescent="0.2">
      <c r="A127" s="3">
        <f t="shared" si="1"/>
        <v>12</v>
      </c>
      <c r="B127" s="12"/>
      <c r="C127" s="173">
        <v>36100</v>
      </c>
      <c r="D127" s="3" t="s">
        <v>494</v>
      </c>
      <c r="E127" s="12"/>
      <c r="F127" s="12"/>
      <c r="J127" s="123"/>
      <c r="K127" s="2"/>
      <c r="L127" s="151"/>
    </row>
    <row r="128" spans="1:17" x14ac:dyDescent="0.2">
      <c r="A128" s="3">
        <f t="shared" si="1"/>
        <v>13</v>
      </c>
      <c r="B128" s="12"/>
      <c r="C128" s="173">
        <v>34547</v>
      </c>
      <c r="D128" s="3" t="s">
        <v>328</v>
      </c>
      <c r="E128" s="12"/>
      <c r="F128" s="12"/>
      <c r="H128" s="113"/>
      <c r="I128" s="114" t="s">
        <v>171</v>
      </c>
      <c r="J128" s="12"/>
      <c r="K128" s="12"/>
      <c r="L128" s="162"/>
      <c r="M128" s="12"/>
    </row>
    <row r="129" spans="1:13" x14ac:dyDescent="0.2">
      <c r="A129" s="3">
        <f t="shared" si="1"/>
        <v>14</v>
      </c>
      <c r="B129" s="12"/>
      <c r="C129" s="173">
        <v>34973</v>
      </c>
      <c r="D129" s="3" t="s">
        <v>14</v>
      </c>
      <c r="E129" s="12"/>
      <c r="F129" s="12"/>
      <c r="H129" s="128">
        <v>1</v>
      </c>
      <c r="I129" s="3" t="s">
        <v>469</v>
      </c>
      <c r="J129" s="12"/>
      <c r="K129" s="12"/>
      <c r="L129" s="162"/>
      <c r="M129" s="12"/>
    </row>
    <row r="130" spans="1:13" x14ac:dyDescent="0.2">
      <c r="A130" s="3">
        <f t="shared" si="1"/>
        <v>15</v>
      </c>
      <c r="B130" s="12"/>
      <c r="C130" s="173">
        <v>34486</v>
      </c>
      <c r="D130" s="3" t="s">
        <v>329</v>
      </c>
      <c r="E130" s="12"/>
      <c r="F130" s="12"/>
      <c r="H130" s="128">
        <v>2</v>
      </c>
      <c r="I130" s="3" t="s">
        <v>113</v>
      </c>
      <c r="J130" s="12"/>
      <c r="K130" s="12"/>
      <c r="L130" s="162"/>
      <c r="M130" s="12"/>
    </row>
    <row r="131" spans="1:13" x14ac:dyDescent="0.2">
      <c r="A131" s="3">
        <f t="shared" si="1"/>
        <v>16</v>
      </c>
      <c r="B131" s="12"/>
      <c r="C131" s="177" t="s">
        <v>283</v>
      </c>
      <c r="D131" s="3" t="s">
        <v>330</v>
      </c>
      <c r="E131" s="12"/>
      <c r="F131" s="12"/>
      <c r="J131" s="12"/>
      <c r="K131" s="12"/>
      <c r="L131" s="162"/>
      <c r="M131" s="12"/>
    </row>
    <row r="132" spans="1:13" x14ac:dyDescent="0.2">
      <c r="A132" s="3">
        <f t="shared" si="1"/>
        <v>17</v>
      </c>
      <c r="B132" s="12"/>
      <c r="C132" s="173">
        <v>36251</v>
      </c>
      <c r="D132" s="3" t="s">
        <v>444</v>
      </c>
      <c r="E132" s="12"/>
      <c r="F132" s="12"/>
      <c r="H132" s="128"/>
      <c r="I132" s="114" t="s">
        <v>25</v>
      </c>
      <c r="J132" s="12"/>
      <c r="K132" s="12"/>
      <c r="L132" s="162"/>
      <c r="M132" s="12"/>
    </row>
    <row r="133" spans="1:13" x14ac:dyDescent="0.2">
      <c r="A133" s="3">
        <f t="shared" si="1"/>
        <v>18</v>
      </c>
      <c r="B133" s="12"/>
      <c r="C133" s="173">
        <v>34759</v>
      </c>
      <c r="D133" s="3" t="s">
        <v>262</v>
      </c>
      <c r="E133" s="12"/>
      <c r="F133" s="12"/>
      <c r="H133" s="128">
        <v>1</v>
      </c>
      <c r="I133" s="3" t="s">
        <v>341</v>
      </c>
      <c r="J133" s="12"/>
      <c r="K133" s="12"/>
      <c r="L133" s="162"/>
      <c r="M133" s="12"/>
    </row>
    <row r="134" spans="1:13" x14ac:dyDescent="0.2">
      <c r="A134" s="3">
        <f t="shared" si="1"/>
        <v>19</v>
      </c>
      <c r="B134" s="12"/>
      <c r="C134" s="173">
        <v>36100</v>
      </c>
      <c r="D134" s="3" t="s">
        <v>446</v>
      </c>
      <c r="E134" s="12"/>
      <c r="F134" s="12"/>
      <c r="H134" s="128"/>
      <c r="I134" s="114"/>
      <c r="J134" s="12"/>
      <c r="K134" s="12"/>
      <c r="L134" s="162"/>
      <c r="M134" s="12"/>
    </row>
    <row r="135" spans="1:13" x14ac:dyDescent="0.2">
      <c r="A135" s="3">
        <f t="shared" ref="A135:A142" si="2">1+A134</f>
        <v>20</v>
      </c>
      <c r="B135" s="12"/>
      <c r="C135" s="173">
        <v>36192</v>
      </c>
      <c r="D135" s="3" t="s">
        <v>443</v>
      </c>
      <c r="E135" s="12"/>
      <c r="F135" s="12"/>
      <c r="H135" s="128"/>
      <c r="I135" s="114" t="s">
        <v>26</v>
      </c>
      <c r="J135" s="12"/>
      <c r="K135" s="12"/>
      <c r="L135" s="162"/>
      <c r="M135" s="12"/>
    </row>
    <row r="136" spans="1:13" x14ac:dyDescent="0.2">
      <c r="A136" s="3">
        <f t="shared" si="2"/>
        <v>21</v>
      </c>
      <c r="B136" s="12"/>
      <c r="C136" s="173">
        <v>34973</v>
      </c>
      <c r="D136" s="3" t="s">
        <v>77</v>
      </c>
      <c r="E136" s="12"/>
      <c r="F136" s="12"/>
      <c r="H136" s="128">
        <v>1</v>
      </c>
      <c r="I136" s="3" t="s">
        <v>366</v>
      </c>
      <c r="J136" s="12"/>
      <c r="K136" s="12"/>
      <c r="L136" s="162"/>
      <c r="M136" s="12"/>
    </row>
    <row r="137" spans="1:13" x14ac:dyDescent="0.2">
      <c r="A137" s="3">
        <f t="shared" si="2"/>
        <v>22</v>
      </c>
      <c r="B137" s="12"/>
      <c r="C137" s="173">
        <v>35034</v>
      </c>
      <c r="D137" s="3" t="s">
        <v>496</v>
      </c>
      <c r="E137" s="12"/>
      <c r="F137" s="12"/>
      <c r="J137" s="12"/>
      <c r="K137" s="12"/>
      <c r="L137" s="162"/>
      <c r="M137" s="12"/>
    </row>
    <row r="138" spans="1:13" x14ac:dyDescent="0.2">
      <c r="A138" s="3">
        <f t="shared" si="2"/>
        <v>23</v>
      </c>
      <c r="B138" s="12"/>
      <c r="D138" s="3" t="s">
        <v>78</v>
      </c>
      <c r="E138" s="12"/>
      <c r="F138" s="12"/>
      <c r="H138" s="128"/>
      <c r="I138" s="114" t="s">
        <v>28</v>
      </c>
      <c r="J138" s="12"/>
      <c r="K138" s="12"/>
      <c r="L138" s="162"/>
      <c r="M138" s="12"/>
    </row>
    <row r="139" spans="1:13" x14ac:dyDescent="0.2">
      <c r="A139" s="3">
        <f t="shared" si="2"/>
        <v>24</v>
      </c>
      <c r="B139" s="179">
        <v>36373</v>
      </c>
      <c r="C139" s="173">
        <v>36373</v>
      </c>
      <c r="D139" s="3" t="s">
        <v>489</v>
      </c>
      <c r="E139" s="12"/>
      <c r="F139" s="12"/>
      <c r="H139" s="128">
        <v>1</v>
      </c>
      <c r="I139" s="3" t="s">
        <v>189</v>
      </c>
      <c r="J139" s="12"/>
      <c r="K139" s="12"/>
      <c r="L139" s="162"/>
      <c r="M139" s="12"/>
    </row>
    <row r="140" spans="1:13" x14ac:dyDescent="0.2">
      <c r="A140" s="3">
        <f t="shared" si="2"/>
        <v>25</v>
      </c>
      <c r="B140" s="179">
        <v>36100</v>
      </c>
      <c r="C140" s="173">
        <v>36100</v>
      </c>
      <c r="D140" s="3" t="s">
        <v>79</v>
      </c>
      <c r="E140" s="12"/>
      <c r="F140" s="12"/>
      <c r="H140" s="128"/>
      <c r="I140" s="114"/>
      <c r="J140" s="12"/>
      <c r="K140" s="12"/>
      <c r="L140" s="162"/>
      <c r="M140" s="12"/>
    </row>
    <row r="141" spans="1:13" x14ac:dyDescent="0.2">
      <c r="A141" s="3">
        <f t="shared" si="2"/>
        <v>26</v>
      </c>
      <c r="B141" s="179">
        <v>35004</v>
      </c>
      <c r="D141" s="3" t="s">
        <v>0</v>
      </c>
      <c r="E141" s="12"/>
      <c r="F141" s="12"/>
      <c r="H141" s="128"/>
      <c r="I141" s="114"/>
      <c r="J141" s="12"/>
      <c r="K141" s="12"/>
      <c r="L141" s="162"/>
      <c r="M141" s="12"/>
    </row>
    <row r="142" spans="1:13" x14ac:dyDescent="0.2">
      <c r="A142" s="3">
        <f t="shared" si="2"/>
        <v>27</v>
      </c>
      <c r="B142" s="179">
        <v>34851</v>
      </c>
      <c r="C142" s="173">
        <v>34851</v>
      </c>
      <c r="D142" s="3" t="s">
        <v>179</v>
      </c>
      <c r="E142" s="12"/>
      <c r="F142" s="12"/>
      <c r="J142" s="12"/>
      <c r="K142" s="12"/>
      <c r="L142" s="162"/>
      <c r="M142" s="12"/>
    </row>
    <row r="143" spans="1:13" ht="18" x14ac:dyDescent="0.25">
      <c r="A143" s="1" t="s">
        <v>474</v>
      </c>
      <c r="K143" s="2"/>
      <c r="L143" s="151"/>
    </row>
    <row r="144" spans="1:13" x14ac:dyDescent="0.2">
      <c r="A144" s="6"/>
      <c r="B144" s="7"/>
      <c r="C144" s="6"/>
      <c r="D144" s="6"/>
      <c r="E144" s="7"/>
      <c r="F144" s="7"/>
      <c r="G144" s="7"/>
      <c r="H144" s="8"/>
      <c r="I144" s="6"/>
      <c r="J144" s="7"/>
      <c r="K144" s="7"/>
      <c r="L144" s="152"/>
      <c r="M144" s="7"/>
    </row>
    <row r="145" spans="1:13" x14ac:dyDescent="0.2">
      <c r="A145" s="9" t="s">
        <v>116</v>
      </c>
      <c r="B145" s="10" t="s">
        <v>117</v>
      </c>
      <c r="C145" s="11" t="s">
        <v>118</v>
      </c>
      <c r="D145" s="11" t="s">
        <v>121</v>
      </c>
      <c r="E145" s="11"/>
      <c r="F145" s="10"/>
      <c r="G145" s="12" t="s">
        <v>122</v>
      </c>
      <c r="H145" s="13" t="s">
        <v>123</v>
      </c>
      <c r="I145" s="10" t="s">
        <v>124</v>
      </c>
      <c r="J145" s="14" t="s">
        <v>125</v>
      </c>
      <c r="K145" s="15" t="s">
        <v>126</v>
      </c>
      <c r="L145" s="153" t="s">
        <v>127</v>
      </c>
      <c r="M145" s="14" t="s">
        <v>128</v>
      </c>
    </row>
    <row r="146" spans="1:13" x14ac:dyDescent="0.2">
      <c r="A146" s="16"/>
      <c r="B146" s="17"/>
      <c r="C146" s="18"/>
      <c r="D146" s="18"/>
      <c r="E146" s="19"/>
      <c r="F146" s="17"/>
      <c r="G146" s="7"/>
      <c r="H146" s="23"/>
      <c r="I146" s="21"/>
      <c r="J146" s="22" t="s">
        <v>129</v>
      </c>
      <c r="K146" s="22" t="s">
        <v>130</v>
      </c>
      <c r="L146" s="154"/>
      <c r="M146" s="24"/>
    </row>
    <row r="147" spans="1:13" x14ac:dyDescent="0.2">
      <c r="A147" s="25" t="s">
        <v>475</v>
      </c>
      <c r="B147" s="26">
        <v>1</v>
      </c>
      <c r="C147" s="25" t="s">
        <v>476</v>
      </c>
      <c r="D147" s="27" t="s">
        <v>477</v>
      </c>
      <c r="E147" s="20" t="s">
        <v>48</v>
      </c>
      <c r="F147" s="20" t="s">
        <v>254</v>
      </c>
      <c r="G147" s="29" t="s">
        <v>50</v>
      </c>
      <c r="H147" s="29" t="s">
        <v>297</v>
      </c>
      <c r="I147" s="88" t="s">
        <v>97</v>
      </c>
      <c r="J147" s="30">
        <v>1</v>
      </c>
      <c r="L147" s="156" t="s">
        <v>292</v>
      </c>
    </row>
    <row r="148" spans="1:13" x14ac:dyDescent="0.2">
      <c r="A148" s="32"/>
      <c r="B148" s="57"/>
      <c r="C148" s="88" t="s">
        <v>98</v>
      </c>
      <c r="D148" s="27" t="s">
        <v>154</v>
      </c>
      <c r="E148" s="17"/>
      <c r="F148" s="19"/>
      <c r="G148" s="17"/>
      <c r="H148" s="119" t="s">
        <v>297</v>
      </c>
      <c r="I148" s="27" t="s">
        <v>155</v>
      </c>
      <c r="J148" s="30"/>
      <c r="K148" s="30">
        <v>1</v>
      </c>
      <c r="L148" s="156" t="s">
        <v>292</v>
      </c>
      <c r="M148" s="31"/>
    </row>
    <row r="149" spans="1:13" x14ac:dyDescent="0.2">
      <c r="A149" s="32"/>
      <c r="B149" s="57"/>
      <c r="C149" s="32"/>
      <c r="D149" s="92" t="s">
        <v>156</v>
      </c>
      <c r="E149" s="17"/>
      <c r="F149" s="19"/>
      <c r="G149" s="17"/>
      <c r="H149" s="119" t="s">
        <v>297</v>
      </c>
      <c r="I149" s="27" t="s">
        <v>157</v>
      </c>
      <c r="J149" s="30"/>
      <c r="K149" s="30">
        <v>1</v>
      </c>
      <c r="L149" s="156" t="s">
        <v>292</v>
      </c>
      <c r="M149" s="31"/>
    </row>
    <row r="150" spans="1:13" x14ac:dyDescent="0.2">
      <c r="A150" s="32"/>
      <c r="B150" s="57"/>
      <c r="D150" s="25" t="s">
        <v>91</v>
      </c>
      <c r="E150" s="26"/>
      <c r="F150" s="110"/>
      <c r="G150" s="57"/>
      <c r="H150" s="174" t="s">
        <v>461</v>
      </c>
      <c r="I150" s="54" t="s">
        <v>92</v>
      </c>
      <c r="J150" s="124"/>
      <c r="K150" s="30">
        <v>1</v>
      </c>
      <c r="L150" s="175" t="s">
        <v>415</v>
      </c>
      <c r="M150" s="31"/>
    </row>
    <row r="151" spans="1:13" x14ac:dyDescent="0.2">
      <c r="A151" s="32"/>
      <c r="B151" s="57"/>
      <c r="C151" s="88"/>
      <c r="D151" s="47" t="s">
        <v>160</v>
      </c>
      <c r="E151" s="48"/>
      <c r="F151" s="49"/>
      <c r="G151" s="48"/>
      <c r="H151" s="130" t="s">
        <v>161</v>
      </c>
      <c r="I151" s="27" t="s">
        <v>39</v>
      </c>
      <c r="J151" s="124"/>
      <c r="K151" s="30">
        <v>1</v>
      </c>
      <c r="L151" s="156" t="s">
        <v>415</v>
      </c>
      <c r="M151" s="31"/>
    </row>
    <row r="152" spans="1:13" x14ac:dyDescent="0.2">
      <c r="A152" s="32"/>
      <c r="B152" s="57"/>
      <c r="C152" s="88"/>
      <c r="D152" s="47" t="s">
        <v>35</v>
      </c>
      <c r="E152" s="48"/>
      <c r="F152" s="49"/>
      <c r="G152" s="93"/>
      <c r="H152" s="133" t="s">
        <v>461</v>
      </c>
      <c r="I152" s="27" t="s">
        <v>93</v>
      </c>
      <c r="J152" s="124"/>
      <c r="K152" s="30">
        <v>1</v>
      </c>
      <c r="L152" s="156" t="s">
        <v>415</v>
      </c>
      <c r="M152" s="49"/>
    </row>
    <row r="153" spans="1:13" x14ac:dyDescent="0.2">
      <c r="A153" s="32"/>
      <c r="B153" s="57"/>
      <c r="C153" s="88"/>
      <c r="D153" s="47"/>
      <c r="E153" s="48"/>
      <c r="F153" s="49"/>
      <c r="G153" s="48"/>
      <c r="H153" s="130"/>
      <c r="I153" s="47"/>
      <c r="J153" s="50"/>
      <c r="K153" s="30"/>
      <c r="L153" s="156"/>
      <c r="M153" s="31"/>
    </row>
    <row r="154" spans="1:13" x14ac:dyDescent="0.2">
      <c r="A154" s="32"/>
      <c r="B154" s="57"/>
      <c r="C154" s="88"/>
      <c r="M154" s="31"/>
    </row>
    <row r="155" spans="1:13" x14ac:dyDescent="0.2">
      <c r="A155" s="37"/>
      <c r="B155" s="94"/>
      <c r="C155" s="95" t="s">
        <v>441</v>
      </c>
      <c r="D155" s="96"/>
      <c r="E155" s="77">
        <f>SUM(E147:E153)</f>
        <v>0</v>
      </c>
      <c r="F155" s="84">
        <f>SUM(F147:F153)</f>
        <v>0</v>
      </c>
      <c r="G155" s="85"/>
      <c r="H155" s="86"/>
      <c r="I155" s="81">
        <f>J155+K155+M155</f>
        <v>6</v>
      </c>
      <c r="J155" s="41">
        <f>SUM(J147:J153)</f>
        <v>1</v>
      </c>
      <c r="K155" s="41">
        <f>SUM(K147:K153)</f>
        <v>5</v>
      </c>
      <c r="L155" s="164"/>
      <c r="M155" s="42">
        <f>SUM(M147:M153)</f>
        <v>0</v>
      </c>
    </row>
    <row r="156" spans="1:13" x14ac:dyDescent="0.2">
      <c r="A156" s="32"/>
      <c r="B156" s="26">
        <v>2</v>
      </c>
      <c r="C156" s="25" t="s">
        <v>249</v>
      </c>
      <c r="D156" s="87" t="s">
        <v>368</v>
      </c>
      <c r="E156" s="48"/>
      <c r="F156" s="49"/>
      <c r="G156" s="48"/>
      <c r="H156" s="130" t="s">
        <v>419</v>
      </c>
      <c r="I156" s="46" t="s">
        <v>486</v>
      </c>
      <c r="J156" s="30">
        <v>1</v>
      </c>
      <c r="K156" s="30"/>
      <c r="L156" s="156" t="s">
        <v>415</v>
      </c>
    </row>
    <row r="157" spans="1:13" x14ac:dyDescent="0.2">
      <c r="A157" s="32"/>
      <c r="B157" s="33"/>
      <c r="C157" s="32"/>
      <c r="M157" s="31"/>
    </row>
    <row r="158" spans="1:13" x14ac:dyDescent="0.2">
      <c r="A158" s="37"/>
      <c r="B158" s="38"/>
      <c r="C158" s="39" t="s">
        <v>441</v>
      </c>
      <c r="D158" s="40"/>
      <c r="E158" s="41">
        <f>SUM(E156:E156)</f>
        <v>0</v>
      </c>
      <c r="F158" s="42">
        <f>SUM(F156:F156)</f>
        <v>0</v>
      </c>
      <c r="G158" s="50"/>
      <c r="H158" s="44"/>
      <c r="I158" s="40">
        <f>J158+K158+M158</f>
        <v>1</v>
      </c>
      <c r="J158" s="41">
        <f>SUM(J156:J156)</f>
        <v>1</v>
      </c>
      <c r="K158" s="41">
        <f>SUM(K156:K156)</f>
        <v>0</v>
      </c>
      <c r="L158" s="157"/>
      <c r="M158" s="42">
        <f>SUM(M156:M157)</f>
        <v>0</v>
      </c>
    </row>
    <row r="159" spans="1:13" x14ac:dyDescent="0.2">
      <c r="A159" s="32"/>
      <c r="B159" s="26">
        <v>3</v>
      </c>
      <c r="C159" s="25" t="s">
        <v>395</v>
      </c>
      <c r="D159" s="27" t="s">
        <v>396</v>
      </c>
      <c r="E159" s="28" t="s">
        <v>48</v>
      </c>
      <c r="F159" s="28" t="s">
        <v>54</v>
      </c>
      <c r="G159" s="29" t="s">
        <v>50</v>
      </c>
      <c r="H159" s="29" t="s">
        <v>297</v>
      </c>
      <c r="I159" s="46" t="s">
        <v>217</v>
      </c>
      <c r="J159" s="30"/>
      <c r="K159" s="30">
        <v>1</v>
      </c>
      <c r="L159" s="156" t="s">
        <v>292</v>
      </c>
      <c r="M159" s="31"/>
    </row>
    <row r="160" spans="1:13" x14ac:dyDescent="0.2">
      <c r="A160" s="32"/>
      <c r="B160" s="33"/>
      <c r="C160" s="32" t="s">
        <v>218</v>
      </c>
      <c r="D160" s="27" t="s">
        <v>397</v>
      </c>
      <c r="E160" s="28" t="s">
        <v>48</v>
      </c>
      <c r="F160" s="28" t="s">
        <v>254</v>
      </c>
      <c r="G160" s="29" t="s">
        <v>50</v>
      </c>
      <c r="H160" s="29" t="s">
        <v>297</v>
      </c>
      <c r="I160" s="46" t="s">
        <v>398</v>
      </c>
      <c r="J160" s="30"/>
      <c r="K160" s="30"/>
      <c r="L160" s="156" t="s">
        <v>151</v>
      </c>
      <c r="M160" s="31">
        <v>1</v>
      </c>
    </row>
    <row r="161" spans="1:17" x14ac:dyDescent="0.2">
      <c r="A161" s="32"/>
      <c r="B161" s="33"/>
      <c r="C161" s="32"/>
      <c r="D161" s="47" t="s">
        <v>401</v>
      </c>
      <c r="E161" s="35" t="s">
        <v>48</v>
      </c>
      <c r="F161" s="35" t="s">
        <v>254</v>
      </c>
      <c r="G161" s="82" t="s">
        <v>50</v>
      </c>
      <c r="H161" s="82" t="s">
        <v>355</v>
      </c>
      <c r="I161" s="27" t="s">
        <v>402</v>
      </c>
      <c r="J161" s="30"/>
      <c r="K161" s="30">
        <v>1</v>
      </c>
      <c r="L161" s="156" t="s">
        <v>292</v>
      </c>
      <c r="M161" s="31"/>
    </row>
    <row r="162" spans="1:17" x14ac:dyDescent="0.2">
      <c r="A162" s="32"/>
      <c r="B162" s="33"/>
      <c r="C162" s="32"/>
      <c r="D162" s="27" t="s">
        <v>403</v>
      </c>
      <c r="E162" s="28" t="s">
        <v>48</v>
      </c>
      <c r="F162" s="28" t="s">
        <v>54</v>
      </c>
      <c r="G162" s="29" t="s">
        <v>50</v>
      </c>
      <c r="H162" s="29" t="s">
        <v>297</v>
      </c>
      <c r="I162" s="27" t="s">
        <v>70</v>
      </c>
      <c r="J162" s="30"/>
      <c r="K162" s="30">
        <v>1</v>
      </c>
      <c r="L162" s="156" t="s">
        <v>415</v>
      </c>
      <c r="M162" s="49"/>
    </row>
    <row r="163" spans="1:17" ht="13.5" thickBot="1" x14ac:dyDescent="0.25">
      <c r="A163" s="58"/>
      <c r="B163" s="59"/>
      <c r="C163" s="58" t="s">
        <v>441</v>
      </c>
      <c r="D163" s="97"/>
      <c r="E163" s="38">
        <f>SUM(E159:E162)</f>
        <v>0</v>
      </c>
      <c r="F163" s="94">
        <f>SUM(F159:F162)</f>
        <v>0</v>
      </c>
      <c r="G163" s="85"/>
      <c r="H163" s="98"/>
      <c r="I163" s="81">
        <f>J163+K163+M163</f>
        <v>4</v>
      </c>
      <c r="J163" s="41">
        <f>SUM(J159:J162)</f>
        <v>0</v>
      </c>
      <c r="K163" s="41">
        <f>SUM(K159:K162)</f>
        <v>3</v>
      </c>
      <c r="L163" s="160"/>
      <c r="M163" s="42">
        <f>SUM(M159:M162)</f>
        <v>1</v>
      </c>
    </row>
    <row r="164" spans="1:17" ht="14.25" thickTop="1" thickBot="1" x14ac:dyDescent="0.25">
      <c r="A164" s="68"/>
      <c r="B164" s="99"/>
      <c r="C164" s="68" t="s">
        <v>258</v>
      </c>
      <c r="D164" s="71"/>
      <c r="E164" s="71">
        <f>E155+E158+E163</f>
        <v>0</v>
      </c>
      <c r="F164" s="71">
        <f>F155+F158+F163</f>
        <v>0</v>
      </c>
      <c r="G164" s="91"/>
      <c r="H164" s="100"/>
      <c r="I164" s="69">
        <f>J164+K164+M164</f>
        <v>11</v>
      </c>
      <c r="J164" s="71">
        <f>J155+J158+J163</f>
        <v>2</v>
      </c>
      <c r="K164" s="71">
        <f>K155+K158+K163</f>
        <v>8</v>
      </c>
      <c r="L164" s="161"/>
      <c r="M164" s="70">
        <f>M155+M158+M163</f>
        <v>1</v>
      </c>
    </row>
    <row r="165" spans="1:17" ht="13.5" thickTop="1" x14ac:dyDescent="0.2">
      <c r="A165" s="74"/>
      <c r="B165" s="12"/>
      <c r="C165" s="74"/>
      <c r="D165" s="12"/>
      <c r="E165" s="12"/>
      <c r="F165" s="12"/>
      <c r="H165" s="113"/>
      <c r="I165" s="114"/>
      <c r="J165" s="12"/>
      <c r="K165" s="12"/>
      <c r="L165" s="162"/>
      <c r="M165" s="12"/>
    </row>
    <row r="166" spans="1:17" x14ac:dyDescent="0.2">
      <c r="A166" s="122" t="s">
        <v>200</v>
      </c>
      <c r="B166" s="12"/>
      <c r="C166" s="74"/>
      <c r="D166" s="12"/>
      <c r="E166" s="12"/>
      <c r="F166" s="118"/>
      <c r="G166" s="113"/>
      <c r="H166" s="113"/>
      <c r="I166" s="114"/>
      <c r="J166" s="12"/>
      <c r="K166" s="12"/>
      <c r="L166" s="162"/>
      <c r="M166" s="12"/>
      <c r="Q166"/>
    </row>
    <row r="167" spans="1:17" x14ac:dyDescent="0.2">
      <c r="D167" s="5"/>
      <c r="F167"/>
      <c r="G167" s="4"/>
      <c r="J167" s="127"/>
      <c r="K167" s="34"/>
      <c r="L167" s="163"/>
      <c r="Q167"/>
    </row>
    <row r="168" spans="1:17" x14ac:dyDescent="0.2">
      <c r="A168" s="122"/>
      <c r="B168" s="112"/>
      <c r="C168" s="118" t="s">
        <v>201</v>
      </c>
      <c r="D168" s="126"/>
      <c r="E168" s="112"/>
      <c r="F168" s="118"/>
      <c r="G168" s="112"/>
      <c r="H168" s="113"/>
      <c r="I168" s="114" t="s">
        <v>171</v>
      </c>
      <c r="J168" s="127"/>
      <c r="K168" s="34"/>
      <c r="L168" s="163"/>
      <c r="Q168"/>
    </row>
    <row r="169" spans="1:17" x14ac:dyDescent="0.2">
      <c r="A169" s="3">
        <v>1</v>
      </c>
      <c r="B169" s="12"/>
      <c r="C169" s="173">
        <v>36192</v>
      </c>
      <c r="D169" s="3" t="s">
        <v>396</v>
      </c>
      <c r="E169" s="3"/>
      <c r="F169" s="12"/>
      <c r="H169" s="128">
        <v>1</v>
      </c>
      <c r="I169" s="138" t="s">
        <v>35</v>
      </c>
      <c r="J169" s="12"/>
      <c r="K169" s="12"/>
      <c r="L169" s="162"/>
      <c r="M169" s="12"/>
    </row>
    <row r="170" spans="1:17" x14ac:dyDescent="0.2">
      <c r="A170" s="3">
        <f>1+A169</f>
        <v>2</v>
      </c>
      <c r="B170" s="12"/>
      <c r="C170" s="173">
        <v>35521</v>
      </c>
      <c r="D170" s="3" t="s">
        <v>477</v>
      </c>
      <c r="E170" s="3"/>
      <c r="F170" s="12"/>
      <c r="H170" s="128">
        <v>2</v>
      </c>
      <c r="I170" s="138" t="s">
        <v>36</v>
      </c>
      <c r="J170" s="12"/>
      <c r="K170" s="12"/>
      <c r="L170" s="162"/>
      <c r="M170" s="12"/>
    </row>
    <row r="171" spans="1:17" x14ac:dyDescent="0.2">
      <c r="A171" s="3">
        <f t="shared" ref="A171:A179" si="3">1+A170</f>
        <v>3</v>
      </c>
      <c r="B171" s="12"/>
      <c r="C171" s="173">
        <v>36192</v>
      </c>
      <c r="D171" s="3" t="s">
        <v>81</v>
      </c>
      <c r="E171" s="3"/>
      <c r="F171" s="12"/>
      <c r="H171" s="176">
        <v>3</v>
      </c>
      <c r="I171" s="123" t="s">
        <v>120</v>
      </c>
      <c r="J171" s="12"/>
      <c r="K171" s="12"/>
      <c r="L171" s="162"/>
      <c r="M171" s="12"/>
    </row>
    <row r="172" spans="1:17" x14ac:dyDescent="0.2">
      <c r="A172" s="3">
        <f t="shared" si="3"/>
        <v>4</v>
      </c>
      <c r="B172" s="12"/>
      <c r="C172" s="173">
        <v>35916</v>
      </c>
      <c r="D172" s="3" t="s">
        <v>250</v>
      </c>
      <c r="E172" s="3"/>
      <c r="F172" s="12"/>
      <c r="H172" s="176">
        <v>4</v>
      </c>
      <c r="I172" s="3" t="s">
        <v>119</v>
      </c>
      <c r="J172" s="12"/>
      <c r="K172" s="12"/>
      <c r="L172" s="162"/>
      <c r="M172" s="12"/>
    </row>
    <row r="173" spans="1:17" x14ac:dyDescent="0.2">
      <c r="A173" s="3">
        <f t="shared" si="3"/>
        <v>5</v>
      </c>
      <c r="B173" s="12"/>
      <c r="C173" s="173">
        <v>35796</v>
      </c>
      <c r="D173" s="3" t="s">
        <v>167</v>
      </c>
      <c r="E173" s="3"/>
      <c r="F173" s="12"/>
      <c r="H173" s="176"/>
      <c r="J173" s="12"/>
      <c r="K173" s="12"/>
      <c r="L173" s="162"/>
      <c r="M173" s="12"/>
    </row>
    <row r="174" spans="1:17" x14ac:dyDescent="0.2">
      <c r="A174" s="3">
        <f t="shared" si="3"/>
        <v>6</v>
      </c>
      <c r="B174" s="12"/>
      <c r="C174" s="173">
        <v>35065</v>
      </c>
      <c r="D174" s="3" t="s">
        <v>403</v>
      </c>
      <c r="E174" s="3"/>
      <c r="F174" s="12"/>
      <c r="H174" s="113"/>
      <c r="I174" s="74" t="s">
        <v>194</v>
      </c>
      <c r="J174" s="12"/>
      <c r="K174" s="12"/>
      <c r="L174" s="162"/>
      <c r="M174" s="12"/>
    </row>
    <row r="175" spans="1:17" x14ac:dyDescent="0.2">
      <c r="A175" s="3">
        <f t="shared" si="3"/>
        <v>7</v>
      </c>
      <c r="B175" s="12"/>
      <c r="C175" s="173">
        <v>36069</v>
      </c>
      <c r="D175" s="3" t="s">
        <v>399</v>
      </c>
      <c r="E175" s="3"/>
      <c r="F175" s="12"/>
      <c r="H175" s="137">
        <v>1</v>
      </c>
      <c r="I175" s="123" t="s">
        <v>368</v>
      </c>
      <c r="J175" s="12"/>
      <c r="K175" s="12"/>
      <c r="L175" s="162"/>
      <c r="M175" s="12"/>
    </row>
    <row r="176" spans="1:17" x14ac:dyDescent="0.2">
      <c r="A176" s="3">
        <f t="shared" si="3"/>
        <v>8</v>
      </c>
      <c r="B176" s="12"/>
      <c r="C176" s="173">
        <v>36526</v>
      </c>
      <c r="D176" s="3" t="s">
        <v>168</v>
      </c>
      <c r="E176" s="3"/>
      <c r="F176" s="12"/>
      <c r="H176" s="137"/>
      <c r="J176" s="12"/>
      <c r="K176" s="12"/>
      <c r="L176" s="162"/>
      <c r="M176" s="12"/>
    </row>
    <row r="177" spans="1:13" x14ac:dyDescent="0.2">
      <c r="A177" s="3">
        <f t="shared" si="3"/>
        <v>9</v>
      </c>
      <c r="B177" s="12"/>
      <c r="C177" s="173">
        <v>35125</v>
      </c>
      <c r="D177" s="3" t="s">
        <v>400</v>
      </c>
      <c r="E177" s="3"/>
      <c r="F177" s="12"/>
      <c r="H177" s="113"/>
      <c r="I177" s="114" t="s">
        <v>27</v>
      </c>
      <c r="J177" s="12"/>
      <c r="K177" s="12"/>
      <c r="L177" s="162"/>
      <c r="M177" s="12"/>
    </row>
    <row r="178" spans="1:13" x14ac:dyDescent="0.2">
      <c r="A178" s="3">
        <f t="shared" si="3"/>
        <v>10</v>
      </c>
      <c r="B178" s="12"/>
      <c r="C178" s="173">
        <v>36495</v>
      </c>
      <c r="D178" s="3" t="s">
        <v>169</v>
      </c>
      <c r="E178" s="3"/>
      <c r="F178" s="12"/>
      <c r="H178" s="137">
        <v>1</v>
      </c>
      <c r="I178" s="3" t="s">
        <v>158</v>
      </c>
      <c r="J178" s="12"/>
      <c r="K178" s="12"/>
      <c r="L178" s="162"/>
      <c r="M178" s="12"/>
    </row>
    <row r="179" spans="1:13" x14ac:dyDescent="0.2">
      <c r="A179" s="3">
        <f t="shared" si="3"/>
        <v>11</v>
      </c>
      <c r="B179" s="12"/>
      <c r="C179" s="173">
        <v>36557</v>
      </c>
      <c r="D179" s="3" t="s">
        <v>224</v>
      </c>
      <c r="E179" s="3"/>
      <c r="F179" s="12"/>
      <c r="H179" s="113"/>
      <c r="I179" s="114"/>
      <c r="J179" s="12"/>
      <c r="K179" s="12"/>
      <c r="L179" s="162"/>
      <c r="M179" s="12"/>
    </row>
    <row r="180" spans="1:13" x14ac:dyDescent="0.2">
      <c r="A180" s="3">
        <v>12</v>
      </c>
      <c r="B180" s="5"/>
      <c r="C180" s="178">
        <v>34912</v>
      </c>
      <c r="D180" s="123" t="s">
        <v>401</v>
      </c>
      <c r="E180" s="12"/>
      <c r="F180" s="12"/>
      <c r="H180" s="113"/>
      <c r="I180" s="114"/>
      <c r="J180" s="12"/>
      <c r="K180" s="12"/>
      <c r="L180" s="162"/>
      <c r="M180" s="12"/>
    </row>
    <row r="181" spans="1:13" x14ac:dyDescent="0.2">
      <c r="D181" s="74"/>
      <c r="E181" s="12">
        <v>3</v>
      </c>
      <c r="K181" s="2"/>
      <c r="L181" s="151"/>
    </row>
    <row r="182" spans="1:13" ht="18" x14ac:dyDescent="0.25">
      <c r="A182" s="1" t="s">
        <v>404</v>
      </c>
      <c r="K182" s="2"/>
      <c r="L182" s="151"/>
    </row>
    <row r="183" spans="1:13" x14ac:dyDescent="0.2">
      <c r="A183" s="6"/>
      <c r="B183" s="7"/>
      <c r="C183" s="6"/>
      <c r="D183" s="6"/>
      <c r="E183" s="7"/>
      <c r="F183" s="7"/>
      <c r="G183" s="7"/>
      <c r="H183" s="8"/>
      <c r="I183" s="6"/>
      <c r="J183" s="7"/>
      <c r="K183" s="7"/>
      <c r="L183" s="152"/>
      <c r="M183" s="7"/>
    </row>
    <row r="184" spans="1:13" x14ac:dyDescent="0.2">
      <c r="A184" s="9" t="s">
        <v>116</v>
      </c>
      <c r="B184" s="10" t="s">
        <v>117</v>
      </c>
      <c r="C184" s="11" t="s">
        <v>118</v>
      </c>
      <c r="D184" s="11" t="s">
        <v>121</v>
      </c>
      <c r="E184" s="11"/>
      <c r="F184" s="10"/>
      <c r="G184" s="12" t="s">
        <v>122</v>
      </c>
      <c r="H184" s="13" t="s">
        <v>123</v>
      </c>
      <c r="I184" s="10" t="s">
        <v>124</v>
      </c>
      <c r="J184" s="14" t="s">
        <v>125</v>
      </c>
      <c r="K184" s="15" t="s">
        <v>126</v>
      </c>
      <c r="L184" s="153" t="s">
        <v>127</v>
      </c>
      <c r="M184" s="14" t="s">
        <v>128</v>
      </c>
    </row>
    <row r="185" spans="1:13" x14ac:dyDescent="0.2">
      <c r="A185" s="16"/>
      <c r="B185" s="17"/>
      <c r="C185" s="18"/>
      <c r="D185" s="18"/>
      <c r="E185" s="19"/>
      <c r="F185" s="17"/>
      <c r="G185" s="7"/>
      <c r="H185" s="23"/>
      <c r="I185" s="21"/>
      <c r="J185" s="22" t="s">
        <v>129</v>
      </c>
      <c r="K185" s="22" t="s">
        <v>130</v>
      </c>
      <c r="L185" s="154"/>
      <c r="M185" s="24"/>
    </row>
    <row r="186" spans="1:13" x14ac:dyDescent="0.2">
      <c r="A186" s="3" t="s">
        <v>405</v>
      </c>
      <c r="B186" s="26">
        <v>1</v>
      </c>
      <c r="C186" s="54" t="s">
        <v>406</v>
      </c>
      <c r="D186" s="27" t="s">
        <v>407</v>
      </c>
      <c r="E186" s="28" t="s">
        <v>408</v>
      </c>
      <c r="F186" s="28" t="s">
        <v>303</v>
      </c>
      <c r="G186" s="29" t="s">
        <v>304</v>
      </c>
      <c r="H186" s="29" t="s">
        <v>297</v>
      </c>
      <c r="I186" s="21" t="s">
        <v>409</v>
      </c>
      <c r="J186" s="30">
        <v>1</v>
      </c>
      <c r="L186" s="156" t="s">
        <v>292</v>
      </c>
    </row>
    <row r="187" spans="1:13" x14ac:dyDescent="0.2">
      <c r="A187" s="3"/>
      <c r="B187" s="57"/>
      <c r="C187" s="88"/>
      <c r="D187" s="47" t="s">
        <v>410</v>
      </c>
      <c r="E187" s="35" t="s">
        <v>411</v>
      </c>
      <c r="F187" s="35" t="s">
        <v>254</v>
      </c>
      <c r="G187" s="82" t="s">
        <v>50</v>
      </c>
      <c r="H187" s="82" t="s">
        <v>355</v>
      </c>
      <c r="I187" s="27" t="s">
        <v>412</v>
      </c>
      <c r="J187" s="30"/>
      <c r="K187" s="30"/>
      <c r="L187" s="156" t="s">
        <v>151</v>
      </c>
      <c r="M187" s="31">
        <v>1</v>
      </c>
    </row>
    <row r="188" spans="1:13" x14ac:dyDescent="0.2">
      <c r="A188" s="3"/>
      <c r="B188" s="57"/>
      <c r="C188" s="88"/>
      <c r="D188" s="47" t="s">
        <v>298</v>
      </c>
      <c r="E188" s="35" t="s">
        <v>24</v>
      </c>
      <c r="F188" s="35" t="s">
        <v>254</v>
      </c>
      <c r="G188" s="82" t="s">
        <v>50</v>
      </c>
      <c r="H188" s="82"/>
      <c r="I188" s="27" t="s">
        <v>358</v>
      </c>
      <c r="J188" s="30"/>
      <c r="K188" s="30"/>
      <c r="L188" s="156" t="s">
        <v>151</v>
      </c>
      <c r="M188" s="31">
        <v>1</v>
      </c>
    </row>
    <row r="189" spans="1:13" x14ac:dyDescent="0.2">
      <c r="A189" s="3"/>
      <c r="B189" s="57"/>
      <c r="C189" s="88"/>
      <c r="D189" s="27"/>
      <c r="E189" s="50"/>
      <c r="F189" s="50"/>
      <c r="G189" s="50"/>
      <c r="H189" s="29"/>
      <c r="I189" s="92" t="s">
        <v>2</v>
      </c>
      <c r="J189" s="50"/>
      <c r="K189" s="50"/>
      <c r="L189" s="156" t="s">
        <v>151</v>
      </c>
      <c r="M189" s="31"/>
    </row>
    <row r="190" spans="1:13" x14ac:dyDescent="0.2">
      <c r="A190" s="37"/>
      <c r="B190" s="38"/>
      <c r="C190" s="95" t="s">
        <v>441</v>
      </c>
      <c r="D190" s="101"/>
      <c r="E190" s="10"/>
      <c r="F190" s="11"/>
      <c r="G190" s="85"/>
      <c r="H190" s="13"/>
      <c r="I190" s="81">
        <f>J190+K190+M190</f>
        <v>3</v>
      </c>
      <c r="J190" s="41">
        <f>SUM(J186:J189)</f>
        <v>1</v>
      </c>
      <c r="K190" s="41">
        <f>SUM(K186:K189)</f>
        <v>0</v>
      </c>
      <c r="L190" s="153"/>
      <c r="M190" s="42">
        <f>SUM(M186:M189)</f>
        <v>2</v>
      </c>
    </row>
    <row r="191" spans="1:13" x14ac:dyDescent="0.2">
      <c r="A191" s="32"/>
      <c r="B191" s="26">
        <v>2</v>
      </c>
      <c r="C191" s="54" t="s">
        <v>95</v>
      </c>
      <c r="D191" s="27" t="s">
        <v>4</v>
      </c>
      <c r="E191" s="28" t="s">
        <v>48</v>
      </c>
      <c r="F191" s="28" t="s">
        <v>54</v>
      </c>
      <c r="G191" s="29" t="s">
        <v>50</v>
      </c>
      <c r="H191" s="29" t="s">
        <v>297</v>
      </c>
      <c r="I191" s="27" t="s">
        <v>5</v>
      </c>
      <c r="J191" s="30"/>
      <c r="K191" s="30">
        <v>1</v>
      </c>
      <c r="L191" s="156" t="s">
        <v>292</v>
      </c>
      <c r="M191" s="31"/>
    </row>
    <row r="192" spans="1:13" x14ac:dyDescent="0.2">
      <c r="A192" s="32"/>
      <c r="B192" s="57"/>
      <c r="C192" s="88" t="s">
        <v>6</v>
      </c>
      <c r="D192" s="27" t="s">
        <v>7</v>
      </c>
      <c r="E192" s="28" t="s">
        <v>48</v>
      </c>
      <c r="F192" s="28" t="s">
        <v>303</v>
      </c>
      <c r="G192" s="29" t="s">
        <v>304</v>
      </c>
      <c r="H192" s="29" t="s">
        <v>297</v>
      </c>
      <c r="I192" s="27" t="s">
        <v>8</v>
      </c>
      <c r="J192" s="30"/>
      <c r="K192" s="30"/>
      <c r="L192" s="156" t="s">
        <v>151</v>
      </c>
      <c r="M192" s="31">
        <v>1</v>
      </c>
    </row>
    <row r="193" spans="1:17" x14ac:dyDescent="0.2">
      <c r="A193" s="37"/>
      <c r="B193" s="38"/>
      <c r="C193" s="39" t="s">
        <v>441</v>
      </c>
      <c r="D193" s="40"/>
      <c r="E193" s="38"/>
      <c r="F193" s="94"/>
      <c r="G193" s="102"/>
      <c r="H193" s="98"/>
      <c r="I193" s="101">
        <f>J193+K193+M193</f>
        <v>2</v>
      </c>
      <c r="J193" s="94">
        <f>SUM(J191:J192)</f>
        <v>0</v>
      </c>
      <c r="K193" s="94">
        <f>SUM(K191:K192)</f>
        <v>1</v>
      </c>
      <c r="L193" s="165"/>
      <c r="M193" s="94">
        <f>SUM(M191:M192)</f>
        <v>1</v>
      </c>
    </row>
    <row r="194" spans="1:17" x14ac:dyDescent="0.2">
      <c r="A194" s="32"/>
      <c r="B194" s="26">
        <v>3</v>
      </c>
      <c r="C194" s="3" t="s">
        <v>11</v>
      </c>
      <c r="D194" s="3" t="s">
        <v>387</v>
      </c>
      <c r="E194" s="28" t="s">
        <v>48</v>
      </c>
      <c r="F194" s="28" t="s">
        <v>254</v>
      </c>
      <c r="G194" s="29" t="s">
        <v>50</v>
      </c>
      <c r="H194" s="29" t="s">
        <v>342</v>
      </c>
      <c r="I194" s="46" t="s">
        <v>60</v>
      </c>
      <c r="J194" s="30">
        <v>1</v>
      </c>
      <c r="K194" s="30"/>
      <c r="L194" s="156" t="s">
        <v>292</v>
      </c>
      <c r="M194" s="31"/>
    </row>
    <row r="195" spans="1:17" x14ac:dyDescent="0.2">
      <c r="A195" s="32"/>
      <c r="B195" s="33"/>
      <c r="C195" s="32"/>
      <c r="D195" s="47" t="s">
        <v>15</v>
      </c>
      <c r="E195" s="35" t="s">
        <v>302</v>
      </c>
      <c r="F195" s="35" t="s">
        <v>54</v>
      </c>
      <c r="G195" s="82" t="s">
        <v>50</v>
      </c>
      <c r="H195" s="82" t="s">
        <v>355</v>
      </c>
      <c r="I195" s="27" t="s">
        <v>16</v>
      </c>
      <c r="J195" s="30"/>
      <c r="K195" s="30"/>
      <c r="L195" s="156" t="s">
        <v>151</v>
      </c>
      <c r="M195" s="31">
        <v>1</v>
      </c>
    </row>
    <row r="196" spans="1:17" x14ac:dyDescent="0.2">
      <c r="A196" s="32"/>
      <c r="B196" s="33"/>
      <c r="C196" s="32"/>
      <c r="D196" s="47" t="s">
        <v>386</v>
      </c>
      <c r="E196" s="35" t="s">
        <v>48</v>
      </c>
      <c r="F196" s="35" t="s">
        <v>54</v>
      </c>
      <c r="G196" s="82" t="s">
        <v>50</v>
      </c>
      <c r="H196" s="82" t="s">
        <v>297</v>
      </c>
      <c r="I196" s="27" t="s">
        <v>212</v>
      </c>
      <c r="J196" s="30"/>
      <c r="K196" s="30">
        <v>1</v>
      </c>
      <c r="L196" s="156" t="s">
        <v>292</v>
      </c>
      <c r="M196" s="31"/>
    </row>
    <row r="197" spans="1:17" x14ac:dyDescent="0.2">
      <c r="A197" s="32"/>
      <c r="B197" s="33"/>
      <c r="C197" s="32"/>
      <c r="D197" s="34" t="s">
        <v>32</v>
      </c>
      <c r="E197" s="103"/>
      <c r="F197" s="103"/>
      <c r="G197" s="103"/>
      <c r="H197" s="82" t="s">
        <v>190</v>
      </c>
      <c r="I197" s="27" t="s">
        <v>75</v>
      </c>
      <c r="J197" s="50"/>
      <c r="K197" s="30">
        <v>1</v>
      </c>
      <c r="L197" s="156" t="s">
        <v>292</v>
      </c>
      <c r="M197" s="31"/>
    </row>
    <row r="198" spans="1:17" x14ac:dyDescent="0.2">
      <c r="A198" s="32"/>
      <c r="B198" s="33"/>
      <c r="C198" s="32"/>
      <c r="D198" s="27" t="s">
        <v>59</v>
      </c>
      <c r="E198" s="103"/>
      <c r="F198" s="103"/>
      <c r="G198" s="103"/>
      <c r="H198" s="82" t="s">
        <v>297</v>
      </c>
      <c r="I198" s="47" t="s">
        <v>448</v>
      </c>
      <c r="J198" s="103">
        <v>1</v>
      </c>
      <c r="K198" s="50"/>
      <c r="L198" s="159" t="s">
        <v>197</v>
      </c>
      <c r="M198" s="31"/>
    </row>
    <row r="199" spans="1:17" x14ac:dyDescent="0.2">
      <c r="A199" s="32"/>
      <c r="B199" s="33"/>
      <c r="C199" s="32"/>
      <c r="D199" s="47" t="s">
        <v>82</v>
      </c>
      <c r="E199" s="103"/>
      <c r="F199" s="103"/>
      <c r="G199" s="103"/>
      <c r="H199" s="82" t="s">
        <v>297</v>
      </c>
      <c r="I199" s="47" t="s">
        <v>94</v>
      </c>
      <c r="J199" s="103">
        <v>1</v>
      </c>
      <c r="K199" s="50"/>
      <c r="L199" s="159" t="s">
        <v>197</v>
      </c>
      <c r="M199" s="31"/>
    </row>
    <row r="200" spans="1:17" x14ac:dyDescent="0.2">
      <c r="A200" s="37"/>
      <c r="B200" s="38"/>
      <c r="C200" s="39" t="s">
        <v>441</v>
      </c>
      <c r="D200" s="40"/>
      <c r="E200" s="41"/>
      <c r="F200" s="41"/>
      <c r="G200" s="50"/>
      <c r="H200" s="44"/>
      <c r="I200" s="81">
        <f>J200+K200+M200</f>
        <v>6</v>
      </c>
      <c r="J200" s="77">
        <f>SUM(J194:J199)</f>
        <v>3</v>
      </c>
      <c r="K200" s="77">
        <f>SUM(K194:K199)</f>
        <v>2</v>
      </c>
      <c r="L200" s="157"/>
      <c r="M200" s="84">
        <f>SUM(M194:M199)</f>
        <v>1</v>
      </c>
    </row>
    <row r="201" spans="1:17" x14ac:dyDescent="0.2">
      <c r="A201" s="74"/>
      <c r="B201" s="11"/>
      <c r="C201" s="54" t="s">
        <v>293</v>
      </c>
      <c r="D201" s="47" t="s">
        <v>294</v>
      </c>
      <c r="E201" s="35" t="s">
        <v>48</v>
      </c>
      <c r="F201" s="35" t="s">
        <v>54</v>
      </c>
      <c r="G201" s="82" t="s">
        <v>50</v>
      </c>
      <c r="H201" s="82" t="s">
        <v>297</v>
      </c>
      <c r="I201" s="142" t="s">
        <v>41</v>
      </c>
      <c r="J201" s="30"/>
      <c r="K201" s="125">
        <v>1</v>
      </c>
      <c r="L201" s="159" t="s">
        <v>197</v>
      </c>
      <c r="M201" s="49"/>
    </row>
    <row r="202" spans="1:17" x14ac:dyDescent="0.2">
      <c r="A202" s="74"/>
      <c r="B202" s="11"/>
      <c r="C202" s="104"/>
      <c r="D202" s="27" t="s">
        <v>296</v>
      </c>
      <c r="E202" s="124"/>
      <c r="F202" s="124"/>
      <c r="G202" s="124"/>
      <c r="H202" s="29" t="s">
        <v>297</v>
      </c>
      <c r="I202" s="87" t="s">
        <v>144</v>
      </c>
      <c r="J202" s="41"/>
      <c r="K202" s="125">
        <v>1</v>
      </c>
      <c r="L202" s="159" t="s">
        <v>197</v>
      </c>
      <c r="M202" s="49"/>
    </row>
    <row r="203" spans="1:17" hidden="1" x14ac:dyDescent="0.2">
      <c r="A203" s="3"/>
      <c r="B203" s="57">
        <v>4</v>
      </c>
      <c r="C203" s="105"/>
      <c r="D203" s="47" t="s">
        <v>392</v>
      </c>
      <c r="E203" s="50"/>
      <c r="F203" s="50"/>
      <c r="G203" s="50"/>
      <c r="H203" s="82" t="s">
        <v>461</v>
      </c>
      <c r="I203" s="47" t="s">
        <v>40</v>
      </c>
      <c r="J203" s="103">
        <v>1</v>
      </c>
      <c r="K203" s="30"/>
      <c r="L203" s="159" t="s">
        <v>197</v>
      </c>
      <c r="M203" s="31"/>
    </row>
    <row r="204" spans="1:17" ht="13.5" thickBot="1" x14ac:dyDescent="0.25">
      <c r="A204" s="58"/>
      <c r="B204" s="61"/>
      <c r="C204" s="106" t="s">
        <v>441</v>
      </c>
      <c r="D204" s="60"/>
      <c r="E204" s="59"/>
      <c r="F204" s="59"/>
      <c r="G204" s="89"/>
      <c r="H204" s="63"/>
      <c r="I204" s="81">
        <f>J204+K204+M204</f>
        <v>3</v>
      </c>
      <c r="J204" s="61">
        <f>SUM(J201:J203)</f>
        <v>1</v>
      </c>
      <c r="K204" s="61">
        <f>SUM(K201:K203)</f>
        <v>2</v>
      </c>
      <c r="L204" s="160"/>
      <c r="M204" s="61">
        <f>SUM(M201:M203)</f>
        <v>0</v>
      </c>
    </row>
    <row r="205" spans="1:17" ht="14.25" thickTop="1" thickBot="1" x14ac:dyDescent="0.25">
      <c r="A205" s="68"/>
      <c r="B205" s="70"/>
      <c r="C205" s="68" t="s">
        <v>258</v>
      </c>
      <c r="D205" s="69"/>
      <c r="E205" s="71"/>
      <c r="F205" s="71"/>
      <c r="G205" s="91"/>
      <c r="H205" s="73"/>
      <c r="I205" s="69">
        <f>J205+K205+M205</f>
        <v>14</v>
      </c>
      <c r="J205" s="71">
        <f>J190+J193+J200+J204</f>
        <v>5</v>
      </c>
      <c r="K205" s="71">
        <f>K190+K193+K200+K204</f>
        <v>5</v>
      </c>
      <c r="L205" s="161"/>
      <c r="M205" s="70">
        <f>M190+M193+M200+M204</f>
        <v>4</v>
      </c>
    </row>
    <row r="206" spans="1:17" ht="13.5" thickTop="1" x14ac:dyDescent="0.2">
      <c r="A206" s="74"/>
      <c r="B206" s="12"/>
      <c r="C206" s="74"/>
      <c r="D206" s="114"/>
      <c r="E206" s="12"/>
      <c r="F206" s="12"/>
      <c r="H206" s="113"/>
      <c r="I206" s="114"/>
      <c r="J206" s="12"/>
      <c r="K206" s="12"/>
      <c r="L206" s="162"/>
      <c r="M206" s="12"/>
    </row>
    <row r="207" spans="1:17" x14ac:dyDescent="0.2">
      <c r="A207" s="122" t="s">
        <v>200</v>
      </c>
      <c r="B207" s="12"/>
      <c r="C207" s="74"/>
      <c r="D207" s="12"/>
      <c r="E207" s="12"/>
      <c r="F207" s="118"/>
      <c r="G207" s="113"/>
      <c r="H207" s="113"/>
      <c r="I207" s="114"/>
      <c r="J207" s="12"/>
      <c r="K207" s="12"/>
      <c r="L207" s="162"/>
      <c r="M207" s="12"/>
      <c r="Q207"/>
    </row>
    <row r="208" spans="1:17" x14ac:dyDescent="0.2">
      <c r="A208" s="122" t="s">
        <v>83</v>
      </c>
      <c r="D208" s="5"/>
      <c r="F208"/>
      <c r="G208" s="4"/>
      <c r="J208" s="127"/>
      <c r="K208" s="34"/>
      <c r="L208" s="163"/>
      <c r="Q208"/>
    </row>
    <row r="209" spans="1:17" x14ac:dyDescent="0.2">
      <c r="J209" s="127"/>
      <c r="K209" s="34"/>
      <c r="L209" s="163"/>
      <c r="Q209"/>
    </row>
    <row r="210" spans="1:17" x14ac:dyDescent="0.2">
      <c r="A210" s="122"/>
      <c r="B210" s="112"/>
      <c r="C210" s="118" t="s">
        <v>201</v>
      </c>
      <c r="D210" s="126"/>
      <c r="E210" s="112"/>
      <c r="F210" s="118"/>
      <c r="G210" s="112"/>
      <c r="H210" s="113"/>
      <c r="I210" s="114" t="s">
        <v>28</v>
      </c>
      <c r="J210" s="12"/>
      <c r="K210" s="12"/>
      <c r="L210" s="162"/>
      <c r="M210" s="12"/>
    </row>
    <row r="211" spans="1:17" x14ac:dyDescent="0.2">
      <c r="A211" s="3">
        <v>1</v>
      </c>
      <c r="B211" s="12"/>
      <c r="C211" s="173">
        <v>35735</v>
      </c>
      <c r="D211" s="3" t="s">
        <v>407</v>
      </c>
      <c r="E211" s="112"/>
      <c r="F211" s="118"/>
      <c r="G211" s="112"/>
      <c r="K211" s="12"/>
      <c r="L211" s="162"/>
      <c r="M211" s="12"/>
    </row>
    <row r="212" spans="1:17" x14ac:dyDescent="0.2">
      <c r="A212" s="3">
        <f t="shared" ref="A212:A228" si="4">1+A211</f>
        <v>2</v>
      </c>
      <c r="B212" s="12"/>
      <c r="C212" s="173">
        <v>35735</v>
      </c>
      <c r="D212" s="3" t="s">
        <v>3</v>
      </c>
      <c r="E212" s="112"/>
      <c r="F212" s="118"/>
      <c r="G212" s="112"/>
      <c r="H212" s="3">
        <v>21</v>
      </c>
      <c r="I212" s="179">
        <v>34973</v>
      </c>
      <c r="J212" s="3" t="s">
        <v>334</v>
      </c>
      <c r="K212" s="12"/>
      <c r="L212" s="162"/>
      <c r="M212" s="12"/>
    </row>
    <row r="213" spans="1:17" x14ac:dyDescent="0.2">
      <c r="A213" s="3">
        <f t="shared" si="4"/>
        <v>3</v>
      </c>
      <c r="B213" s="12"/>
      <c r="C213" s="173">
        <v>35947</v>
      </c>
      <c r="D213" s="3" t="s">
        <v>9</v>
      </c>
      <c r="E213" s="112"/>
      <c r="F213" s="118"/>
      <c r="G213" s="112"/>
      <c r="H213" s="3">
        <v>22</v>
      </c>
      <c r="I213" s="179">
        <v>35096</v>
      </c>
      <c r="J213" s="3" t="s">
        <v>335</v>
      </c>
      <c r="K213" s="12"/>
      <c r="L213" s="162"/>
      <c r="M213" s="12"/>
    </row>
    <row r="214" spans="1:17" x14ac:dyDescent="0.2">
      <c r="A214" s="3">
        <f t="shared" si="4"/>
        <v>4</v>
      </c>
      <c r="B214" s="12"/>
      <c r="C214" s="173">
        <v>35034</v>
      </c>
      <c r="D214" s="3" t="s">
        <v>12</v>
      </c>
      <c r="E214" s="112"/>
      <c r="F214" s="118"/>
      <c r="G214" s="112"/>
      <c r="H214" s="3">
        <v>23</v>
      </c>
      <c r="I214" s="179">
        <v>34973</v>
      </c>
      <c r="J214" s="3" t="s">
        <v>336</v>
      </c>
      <c r="K214" s="12"/>
      <c r="L214" s="162"/>
      <c r="M214" s="12"/>
    </row>
    <row r="215" spans="1:17" x14ac:dyDescent="0.2">
      <c r="A215" s="3">
        <f t="shared" si="4"/>
        <v>5</v>
      </c>
      <c r="B215" s="12"/>
      <c r="C215" s="173">
        <v>35339</v>
      </c>
      <c r="D215" s="3" t="s">
        <v>295</v>
      </c>
      <c r="E215" s="112"/>
      <c r="F215" s="118"/>
      <c r="G215" s="112"/>
      <c r="H215" s="3">
        <v>24</v>
      </c>
      <c r="I215" s="179">
        <v>35156</v>
      </c>
      <c r="J215" s="3" t="s">
        <v>19</v>
      </c>
      <c r="K215" s="12"/>
      <c r="L215" s="162"/>
      <c r="M215" s="12"/>
    </row>
    <row r="216" spans="1:17" x14ac:dyDescent="0.2">
      <c r="A216" s="3">
        <f t="shared" si="4"/>
        <v>6</v>
      </c>
      <c r="B216" s="12"/>
      <c r="C216" s="173">
        <v>35186</v>
      </c>
      <c r="D216" s="3" t="s">
        <v>23</v>
      </c>
      <c r="E216" s="112"/>
      <c r="F216" s="118"/>
      <c r="G216" s="112"/>
      <c r="H216" s="3">
        <v>25</v>
      </c>
      <c r="I216" s="179">
        <v>34790</v>
      </c>
      <c r="J216" s="3" t="s">
        <v>337</v>
      </c>
      <c r="K216" s="12"/>
      <c r="L216" s="162"/>
      <c r="M216" s="12"/>
    </row>
    <row r="217" spans="1:17" x14ac:dyDescent="0.2">
      <c r="A217" s="3">
        <f t="shared" si="4"/>
        <v>7</v>
      </c>
      <c r="B217" s="12"/>
      <c r="C217" s="173">
        <v>35643</v>
      </c>
      <c r="D217" s="3" t="s">
        <v>59</v>
      </c>
      <c r="E217" s="112"/>
      <c r="F217" s="118"/>
      <c r="G217" s="112"/>
      <c r="H217" s="3">
        <v>26</v>
      </c>
      <c r="I217" s="179">
        <v>35034</v>
      </c>
      <c r="J217" s="3" t="s">
        <v>410</v>
      </c>
      <c r="K217" s="12"/>
      <c r="L217" s="162"/>
      <c r="M217" s="12"/>
    </row>
    <row r="218" spans="1:17" x14ac:dyDescent="0.2">
      <c r="A218" s="3">
        <f t="shared" si="4"/>
        <v>8</v>
      </c>
      <c r="B218" s="12"/>
      <c r="C218" s="173">
        <v>35643</v>
      </c>
      <c r="D218" s="3" t="s">
        <v>4</v>
      </c>
      <c r="E218" s="112"/>
      <c r="F218" s="118"/>
      <c r="G218" s="112"/>
      <c r="H218" s="3">
        <v>27</v>
      </c>
      <c r="I218" s="179">
        <v>34731</v>
      </c>
      <c r="J218" s="3" t="s">
        <v>137</v>
      </c>
      <c r="K218" s="12"/>
      <c r="L218" s="162"/>
      <c r="M218" s="12"/>
    </row>
    <row r="219" spans="1:17" x14ac:dyDescent="0.2">
      <c r="A219" s="3">
        <f t="shared" si="4"/>
        <v>9</v>
      </c>
      <c r="B219" s="12"/>
      <c r="C219" s="173">
        <v>36557</v>
      </c>
      <c r="D219" s="3" t="s">
        <v>225</v>
      </c>
      <c r="E219" s="3"/>
      <c r="F219" s="12"/>
      <c r="H219" s="137">
        <v>28</v>
      </c>
      <c r="I219" s="182">
        <v>35217</v>
      </c>
      <c r="J219" s="123" t="s">
        <v>138</v>
      </c>
      <c r="K219" s="12"/>
      <c r="L219" s="162"/>
      <c r="M219" s="12"/>
    </row>
    <row r="220" spans="1:17" x14ac:dyDescent="0.2">
      <c r="A220" s="3">
        <f t="shared" si="4"/>
        <v>10</v>
      </c>
      <c r="B220" s="12"/>
      <c r="C220" s="173">
        <v>35278</v>
      </c>
      <c r="D220" s="3" t="s">
        <v>7</v>
      </c>
      <c r="E220" s="3"/>
      <c r="F220" s="12"/>
      <c r="H220" s="137">
        <v>29</v>
      </c>
      <c r="I220" s="182">
        <v>35034</v>
      </c>
      <c r="J220" s="123" t="s">
        <v>331</v>
      </c>
      <c r="K220" s="12"/>
      <c r="L220" s="162"/>
      <c r="M220" s="12"/>
    </row>
    <row r="221" spans="1:17" x14ac:dyDescent="0.2">
      <c r="A221" s="3">
        <f t="shared" si="4"/>
        <v>11</v>
      </c>
      <c r="B221" s="12"/>
      <c r="C221" s="179">
        <v>35004</v>
      </c>
      <c r="D221" s="3" t="s">
        <v>325</v>
      </c>
      <c r="E221" s="3"/>
      <c r="F221" s="12"/>
      <c r="H221" s="137">
        <v>30</v>
      </c>
      <c r="I221" s="182">
        <v>35916</v>
      </c>
      <c r="J221" s="123" t="s">
        <v>332</v>
      </c>
      <c r="K221" s="12"/>
      <c r="L221" s="162"/>
      <c r="M221" s="12"/>
    </row>
    <row r="222" spans="1:17" x14ac:dyDescent="0.2">
      <c r="A222" s="3">
        <f t="shared" si="4"/>
        <v>12</v>
      </c>
      <c r="B222" s="12"/>
      <c r="C222" s="179">
        <v>35521</v>
      </c>
      <c r="D222" s="3" t="s">
        <v>226</v>
      </c>
      <c r="E222" s="3"/>
      <c r="F222" s="12"/>
      <c r="H222" s="137">
        <v>31</v>
      </c>
      <c r="I222" s="182">
        <v>35004</v>
      </c>
      <c r="J222" s="123" t="s">
        <v>0</v>
      </c>
      <c r="K222" s="12"/>
      <c r="L222" s="162"/>
      <c r="M222" s="12"/>
    </row>
    <row r="223" spans="1:17" x14ac:dyDescent="0.2">
      <c r="A223" s="3">
        <f t="shared" si="4"/>
        <v>13</v>
      </c>
      <c r="B223" s="12"/>
      <c r="C223" s="179">
        <v>35278</v>
      </c>
      <c r="D223" s="3" t="s">
        <v>227</v>
      </c>
      <c r="E223" s="3"/>
      <c r="F223" s="12"/>
      <c r="H223" s="137">
        <v>32</v>
      </c>
      <c r="I223" s="182">
        <v>34790</v>
      </c>
      <c r="J223" s="123" t="s">
        <v>333</v>
      </c>
      <c r="K223" s="12"/>
      <c r="L223" s="162"/>
      <c r="M223" s="12"/>
    </row>
    <row r="224" spans="1:17" x14ac:dyDescent="0.2">
      <c r="A224" s="3">
        <f t="shared" si="4"/>
        <v>14</v>
      </c>
      <c r="B224" s="12"/>
      <c r="C224" s="179">
        <v>35125</v>
      </c>
      <c r="D224" s="3" t="s">
        <v>17</v>
      </c>
      <c r="E224" s="3"/>
      <c r="F224" s="12"/>
      <c r="H224" s="137">
        <v>33</v>
      </c>
      <c r="I224" s="182">
        <v>34973</v>
      </c>
      <c r="J224" s="123" t="s">
        <v>1</v>
      </c>
      <c r="K224" s="12"/>
      <c r="L224" s="162"/>
      <c r="M224" s="12"/>
    </row>
    <row r="225" spans="1:13" x14ac:dyDescent="0.2">
      <c r="A225" s="3">
        <f t="shared" si="4"/>
        <v>15</v>
      </c>
      <c r="B225" s="12"/>
      <c r="C225" s="179">
        <v>35947</v>
      </c>
      <c r="D225" s="3" t="s">
        <v>10</v>
      </c>
      <c r="E225" s="3"/>
      <c r="F225" s="12"/>
      <c r="H225" s="137">
        <v>34</v>
      </c>
      <c r="I225" s="182">
        <v>34851</v>
      </c>
      <c r="J225" s="123" t="s">
        <v>85</v>
      </c>
      <c r="K225" s="12"/>
      <c r="L225" s="162"/>
      <c r="M225" s="12"/>
    </row>
    <row r="226" spans="1:13" x14ac:dyDescent="0.2">
      <c r="A226" s="3">
        <f t="shared" si="4"/>
        <v>16</v>
      </c>
      <c r="B226" s="12"/>
      <c r="C226" s="179">
        <v>35004</v>
      </c>
      <c r="D226" s="3" t="s">
        <v>18</v>
      </c>
      <c r="E226" s="3"/>
      <c r="F226" s="12"/>
      <c r="G226" s="5"/>
      <c r="H226" s="137">
        <v>35</v>
      </c>
      <c r="I226" s="182">
        <v>34759</v>
      </c>
      <c r="J226" s="123" t="s">
        <v>86</v>
      </c>
      <c r="K226" s="12"/>
      <c r="L226" s="162"/>
      <c r="M226" s="12"/>
    </row>
    <row r="227" spans="1:13" x14ac:dyDescent="0.2">
      <c r="A227" s="3">
        <f t="shared" si="4"/>
        <v>17</v>
      </c>
      <c r="B227" s="12"/>
      <c r="C227" s="122"/>
      <c r="D227" s="3" t="s">
        <v>228</v>
      </c>
      <c r="E227" s="3"/>
      <c r="F227" s="12"/>
      <c r="G227" s="5"/>
      <c r="H227" s="5"/>
      <c r="J227" s="12"/>
      <c r="K227" s="12"/>
      <c r="L227" s="162"/>
      <c r="M227" s="12"/>
    </row>
    <row r="228" spans="1:13" x14ac:dyDescent="0.2">
      <c r="A228" s="3">
        <f t="shared" si="4"/>
        <v>18</v>
      </c>
      <c r="B228" s="5"/>
      <c r="C228" s="179">
        <v>36800</v>
      </c>
      <c r="D228" s="3" t="s">
        <v>82</v>
      </c>
      <c r="E228" s="3"/>
      <c r="F228" s="12"/>
      <c r="G228" s="5"/>
      <c r="H228" s="128">
        <v>1</v>
      </c>
      <c r="I228" s="3" t="s">
        <v>189</v>
      </c>
      <c r="J228" s="12"/>
      <c r="K228" s="2"/>
      <c r="L228" s="162"/>
      <c r="M228" s="12"/>
    </row>
    <row r="229" spans="1:13" x14ac:dyDescent="0.2">
      <c r="A229" s="3">
        <v>19</v>
      </c>
      <c r="B229" s="5"/>
      <c r="C229" s="122"/>
      <c r="D229" s="3" t="s">
        <v>214</v>
      </c>
      <c r="E229" s="3"/>
      <c r="F229" s="12"/>
      <c r="G229" s="5"/>
      <c r="H229" s="123" t="s">
        <v>241</v>
      </c>
      <c r="J229" s="12"/>
      <c r="K229" s="12"/>
      <c r="L229" s="162"/>
      <c r="M229" s="12"/>
    </row>
    <row r="230" spans="1:13" x14ac:dyDescent="0.2">
      <c r="A230" s="3">
        <v>20</v>
      </c>
      <c r="B230" s="5"/>
      <c r="C230" s="179">
        <v>34973</v>
      </c>
      <c r="D230" s="3" t="s">
        <v>284</v>
      </c>
      <c r="E230" s="3"/>
      <c r="F230" s="12"/>
      <c r="G230" s="5"/>
      <c r="H230" s="128"/>
      <c r="I230" s="114" t="s">
        <v>25</v>
      </c>
      <c r="J230" s="12"/>
      <c r="K230" s="12"/>
      <c r="L230" s="162"/>
      <c r="M230" s="12"/>
    </row>
    <row r="231" spans="1:13" x14ac:dyDescent="0.2">
      <c r="B231" s="5"/>
      <c r="E231" s="3"/>
      <c r="F231" s="12"/>
      <c r="G231" s="5"/>
      <c r="H231" s="128">
        <v>1</v>
      </c>
      <c r="I231" s="3" t="s">
        <v>76</v>
      </c>
      <c r="J231" s="12"/>
      <c r="K231" s="12"/>
      <c r="L231" s="162"/>
      <c r="M231" s="12"/>
    </row>
    <row r="232" spans="1:13" x14ac:dyDescent="0.2">
      <c r="B232" s="5"/>
      <c r="E232" s="74"/>
      <c r="F232" s="5"/>
      <c r="G232" s="5"/>
      <c r="H232" s="5"/>
      <c r="K232" s="2"/>
      <c r="L232" s="151"/>
    </row>
    <row r="233" spans="1:13" ht="18" x14ac:dyDescent="0.25">
      <c r="A233" s="1" t="s">
        <v>234</v>
      </c>
      <c r="K233" s="2"/>
      <c r="L233" s="151"/>
    </row>
    <row r="234" spans="1:13" x14ac:dyDescent="0.2">
      <c r="A234" s="6"/>
      <c r="B234" s="7"/>
      <c r="C234" s="6"/>
      <c r="D234" s="6"/>
      <c r="E234" s="7"/>
      <c r="F234" s="7"/>
      <c r="G234" s="7"/>
      <c r="H234" s="8"/>
      <c r="I234" s="6"/>
      <c r="J234" s="7"/>
      <c r="K234" s="7"/>
      <c r="L234" s="152"/>
      <c r="M234" s="7"/>
    </row>
    <row r="235" spans="1:13" x14ac:dyDescent="0.2">
      <c r="A235" s="9" t="s">
        <v>116</v>
      </c>
      <c r="B235" s="10" t="s">
        <v>117</v>
      </c>
      <c r="C235" s="11" t="s">
        <v>118</v>
      </c>
      <c r="D235" s="11" t="s">
        <v>121</v>
      </c>
      <c r="E235" s="11"/>
      <c r="F235" s="10"/>
      <c r="G235" s="12" t="s">
        <v>122</v>
      </c>
      <c r="H235" s="13" t="s">
        <v>123</v>
      </c>
      <c r="I235" s="10" t="s">
        <v>124</v>
      </c>
      <c r="J235" s="14" t="s">
        <v>125</v>
      </c>
      <c r="K235" s="15" t="s">
        <v>126</v>
      </c>
      <c r="L235" s="153" t="s">
        <v>127</v>
      </c>
      <c r="M235" s="14" t="s">
        <v>128</v>
      </c>
    </row>
    <row r="236" spans="1:13" x14ac:dyDescent="0.2">
      <c r="A236" s="16"/>
      <c r="B236" s="17"/>
      <c r="C236" s="18"/>
      <c r="D236" s="18"/>
      <c r="E236" s="19"/>
      <c r="F236" s="17"/>
      <c r="G236" s="7"/>
      <c r="H236" s="23"/>
      <c r="I236" s="21"/>
      <c r="J236" s="22" t="s">
        <v>129</v>
      </c>
      <c r="K236" s="22" t="s">
        <v>130</v>
      </c>
      <c r="L236" s="154"/>
      <c r="M236" s="24"/>
    </row>
    <row r="237" spans="1:13" x14ac:dyDescent="0.2">
      <c r="A237" s="25" t="s">
        <v>235</v>
      </c>
      <c r="B237" s="26">
        <v>1</v>
      </c>
      <c r="C237" s="25" t="s">
        <v>236</v>
      </c>
      <c r="D237" s="27" t="s">
        <v>164</v>
      </c>
      <c r="E237" s="35" t="s">
        <v>48</v>
      </c>
      <c r="F237" s="35" t="s">
        <v>54</v>
      </c>
      <c r="G237" s="82" t="s">
        <v>304</v>
      </c>
      <c r="H237" s="29" t="s">
        <v>297</v>
      </c>
      <c r="I237" s="47" t="s">
        <v>487</v>
      </c>
      <c r="J237" s="50"/>
      <c r="K237" s="103">
        <v>1</v>
      </c>
      <c r="L237" s="159" t="s">
        <v>197</v>
      </c>
      <c r="M237" s="31"/>
    </row>
    <row r="238" spans="1:13" x14ac:dyDescent="0.2">
      <c r="A238" s="32"/>
      <c r="B238" s="33"/>
      <c r="C238" s="32" t="s">
        <v>165</v>
      </c>
      <c r="D238" s="27" t="s">
        <v>166</v>
      </c>
      <c r="E238" s="28" t="s">
        <v>48</v>
      </c>
      <c r="F238" s="28" t="s">
        <v>54</v>
      </c>
      <c r="G238" s="29" t="s">
        <v>50</v>
      </c>
      <c r="H238" s="29" t="s">
        <v>297</v>
      </c>
      <c r="I238" s="27" t="s">
        <v>20</v>
      </c>
      <c r="J238" s="50"/>
      <c r="K238" s="50"/>
      <c r="L238" s="156" t="s">
        <v>424</v>
      </c>
      <c r="M238" s="31">
        <v>1</v>
      </c>
    </row>
    <row r="239" spans="1:13" x14ac:dyDescent="0.2">
      <c r="A239" s="32"/>
      <c r="B239" s="33"/>
      <c r="C239" s="32"/>
      <c r="D239" s="27" t="s">
        <v>21</v>
      </c>
      <c r="E239" s="28" t="s">
        <v>48</v>
      </c>
      <c r="F239" s="28" t="s">
        <v>54</v>
      </c>
      <c r="G239" s="29" t="s">
        <v>453</v>
      </c>
      <c r="H239" s="29" t="s">
        <v>297</v>
      </c>
      <c r="I239" s="140" t="s">
        <v>61</v>
      </c>
      <c r="J239" s="150"/>
      <c r="K239" s="50"/>
      <c r="L239" s="155" t="s">
        <v>414</v>
      </c>
      <c r="M239" s="148">
        <v>1</v>
      </c>
    </row>
    <row r="240" spans="1:13" x14ac:dyDescent="0.2">
      <c r="A240" s="32"/>
      <c r="B240" s="33"/>
      <c r="C240" s="32"/>
      <c r="D240" s="78" t="s">
        <v>62</v>
      </c>
      <c r="E240" s="28"/>
      <c r="F240" s="28"/>
      <c r="G240" s="29"/>
      <c r="H240" s="29" t="s">
        <v>63</v>
      </c>
      <c r="I240" s="47" t="s">
        <v>142</v>
      </c>
      <c r="J240" s="50"/>
      <c r="K240" s="103">
        <v>1</v>
      </c>
      <c r="L240" s="159" t="s">
        <v>197</v>
      </c>
      <c r="M240" s="49"/>
    </row>
    <row r="241" spans="1:13" x14ac:dyDescent="0.2">
      <c r="A241" s="32"/>
      <c r="B241" s="33"/>
      <c r="C241" s="32"/>
      <c r="D241" s="34" t="s">
        <v>64</v>
      </c>
      <c r="E241" s="103"/>
      <c r="F241" s="103"/>
      <c r="G241" s="103"/>
      <c r="H241" s="82" t="s">
        <v>461</v>
      </c>
      <c r="I241" s="27" t="s">
        <v>65</v>
      </c>
      <c r="J241" s="30">
        <v>1</v>
      </c>
      <c r="K241" s="30"/>
      <c r="L241" s="156" t="s">
        <v>455</v>
      </c>
      <c r="M241" s="31"/>
    </row>
    <row r="242" spans="1:13" x14ac:dyDescent="0.2">
      <c r="A242" s="32"/>
      <c r="B242" s="33"/>
      <c r="C242" s="32"/>
      <c r="D242" s="47" t="s">
        <v>66</v>
      </c>
      <c r="E242" s="48"/>
      <c r="F242" s="49"/>
      <c r="G242" s="48"/>
      <c r="H242" s="130" t="s">
        <v>379</v>
      </c>
      <c r="I242" s="27" t="s">
        <v>67</v>
      </c>
      <c r="J242" s="30"/>
      <c r="K242" s="30">
        <v>1</v>
      </c>
      <c r="L242" s="156" t="s">
        <v>455</v>
      </c>
      <c r="M242" s="31"/>
    </row>
    <row r="243" spans="1:13" x14ac:dyDescent="0.2">
      <c r="A243" s="32"/>
      <c r="B243" s="33"/>
      <c r="C243" s="32"/>
      <c r="D243" s="47" t="s">
        <v>347</v>
      </c>
      <c r="E243" s="30"/>
      <c r="F243" s="31"/>
      <c r="G243" s="30"/>
      <c r="H243" s="120" t="s">
        <v>297</v>
      </c>
      <c r="I243" s="21" t="s">
        <v>68</v>
      </c>
      <c r="J243" s="30"/>
      <c r="K243" s="30">
        <v>1</v>
      </c>
      <c r="L243" s="156" t="s">
        <v>455</v>
      </c>
      <c r="M243" s="31"/>
    </row>
    <row r="244" spans="1:13" x14ac:dyDescent="0.2">
      <c r="A244" s="32"/>
      <c r="B244" s="33"/>
      <c r="C244" s="53"/>
      <c r="D244" s="47" t="s">
        <v>346</v>
      </c>
      <c r="E244" s="28" t="s">
        <v>48</v>
      </c>
      <c r="F244" s="28" t="s">
        <v>254</v>
      </c>
      <c r="G244" s="29" t="s">
        <v>50</v>
      </c>
      <c r="H244" s="82"/>
      <c r="I244" s="27" t="s">
        <v>69</v>
      </c>
      <c r="J244" s="30">
        <v>1</v>
      </c>
      <c r="K244" s="30"/>
      <c r="L244" s="156" t="s">
        <v>455</v>
      </c>
      <c r="M244" s="31"/>
    </row>
    <row r="245" spans="1:13" x14ac:dyDescent="0.2">
      <c r="A245" s="32"/>
      <c r="B245" s="33"/>
      <c r="C245" s="53"/>
      <c r="D245" s="47" t="s">
        <v>145</v>
      </c>
      <c r="E245" s="48"/>
      <c r="F245" s="49"/>
      <c r="G245" s="48"/>
      <c r="H245" s="130" t="s">
        <v>63</v>
      </c>
      <c r="I245" s="27" t="s">
        <v>450</v>
      </c>
      <c r="J245" s="30"/>
      <c r="K245" s="30">
        <v>1</v>
      </c>
      <c r="L245" s="156" t="s">
        <v>455</v>
      </c>
      <c r="M245" s="31"/>
    </row>
    <row r="246" spans="1:13" x14ac:dyDescent="0.2">
      <c r="A246" s="32"/>
      <c r="B246" s="33"/>
      <c r="C246" s="32"/>
      <c r="D246" s="45" t="s">
        <v>451</v>
      </c>
      <c r="E246" s="30"/>
      <c r="F246" s="31"/>
      <c r="G246" s="30"/>
      <c r="H246" s="130" t="s">
        <v>461</v>
      </c>
      <c r="I246" s="27" t="s">
        <v>376</v>
      </c>
      <c r="J246" s="30">
        <v>1</v>
      </c>
      <c r="K246" s="30"/>
      <c r="L246" s="156" t="s">
        <v>455</v>
      </c>
      <c r="M246" s="31"/>
    </row>
    <row r="247" spans="1:13" x14ac:dyDescent="0.2">
      <c r="A247" s="32"/>
      <c r="B247" s="33"/>
      <c r="C247" s="53"/>
      <c r="D247" s="27" t="s">
        <v>377</v>
      </c>
      <c r="E247" s="30"/>
      <c r="F247" s="30"/>
      <c r="G247" s="124"/>
      <c r="H247" s="184" t="s">
        <v>378</v>
      </c>
      <c r="I247" s="27" t="s">
        <v>280</v>
      </c>
      <c r="J247" s="30">
        <v>1</v>
      </c>
      <c r="K247" s="30"/>
      <c r="L247" s="156" t="s">
        <v>455</v>
      </c>
      <c r="M247" s="31"/>
    </row>
    <row r="248" spans="1:13" x14ac:dyDescent="0.2">
      <c r="A248" s="32"/>
      <c r="B248" s="33"/>
      <c r="C248" s="32"/>
      <c r="D248" s="107"/>
      <c r="E248" s="48"/>
      <c r="F248" s="48"/>
      <c r="G248" s="103"/>
      <c r="H248" s="82" t="s">
        <v>461</v>
      </c>
      <c r="I248" s="27" t="s">
        <v>102</v>
      </c>
      <c r="J248" s="30"/>
      <c r="K248" s="30"/>
      <c r="L248" s="156" t="s">
        <v>424</v>
      </c>
      <c r="M248" s="31">
        <v>1</v>
      </c>
    </row>
    <row r="249" spans="1:13" x14ac:dyDescent="0.2">
      <c r="A249" s="37"/>
      <c r="B249" s="38"/>
      <c r="C249" s="39" t="s">
        <v>441</v>
      </c>
      <c r="D249" s="40"/>
      <c r="E249" s="41"/>
      <c r="F249" s="42"/>
      <c r="G249" s="43"/>
      <c r="H249" s="44"/>
      <c r="I249" s="40">
        <f>J249+K249+M249</f>
        <v>12</v>
      </c>
      <c r="J249" s="42">
        <f>SUM(J237:J248)</f>
        <v>4</v>
      </c>
      <c r="K249" s="42">
        <f>SUM(K237:K248)</f>
        <v>5</v>
      </c>
      <c r="L249" s="157"/>
      <c r="M249" s="42">
        <f>SUM(M237:M248)</f>
        <v>3</v>
      </c>
    </row>
    <row r="250" spans="1:13" x14ac:dyDescent="0.2">
      <c r="A250" s="32"/>
      <c r="B250" s="26">
        <v>2</v>
      </c>
      <c r="C250" s="25" t="s">
        <v>103</v>
      </c>
      <c r="D250" s="27" t="s">
        <v>105</v>
      </c>
      <c r="E250" s="28" t="s">
        <v>48</v>
      </c>
      <c r="F250" s="28" t="s">
        <v>49</v>
      </c>
      <c r="G250" s="29" t="s">
        <v>50</v>
      </c>
      <c r="H250" s="29" t="s">
        <v>297</v>
      </c>
      <c r="I250" s="87" t="s">
        <v>140</v>
      </c>
      <c r="J250" s="103">
        <v>1</v>
      </c>
      <c r="K250" s="50"/>
      <c r="L250" s="159" t="s">
        <v>197</v>
      </c>
      <c r="M250" s="49"/>
    </row>
    <row r="251" spans="1:13" x14ac:dyDescent="0.2">
      <c r="A251" s="32"/>
      <c r="B251" s="33"/>
      <c r="C251" s="32"/>
      <c r="D251" s="27" t="s">
        <v>106</v>
      </c>
      <c r="E251" s="28" t="s">
        <v>48</v>
      </c>
      <c r="F251" s="28" t="s">
        <v>54</v>
      </c>
      <c r="G251" s="29" t="s">
        <v>304</v>
      </c>
      <c r="H251" s="29" t="s">
        <v>297</v>
      </c>
      <c r="I251" s="46" t="s">
        <v>299</v>
      </c>
      <c r="J251" s="30">
        <v>1</v>
      </c>
      <c r="L251" s="156" t="s">
        <v>455</v>
      </c>
    </row>
    <row r="252" spans="1:13" x14ac:dyDescent="0.2">
      <c r="A252" s="32"/>
      <c r="B252" s="33"/>
      <c r="C252" s="32"/>
      <c r="D252" s="87" t="s">
        <v>107</v>
      </c>
      <c r="E252" s="48"/>
      <c r="F252" s="49"/>
      <c r="G252" s="48"/>
      <c r="H252" s="130" t="s">
        <v>159</v>
      </c>
      <c r="I252" s="46" t="s">
        <v>108</v>
      </c>
      <c r="J252" s="30">
        <v>1</v>
      </c>
      <c r="K252" s="30"/>
      <c r="L252" s="156" t="s">
        <v>455</v>
      </c>
      <c r="M252" s="31"/>
    </row>
    <row r="253" spans="1:13" x14ac:dyDescent="0.2">
      <c r="A253" s="32"/>
      <c r="B253" s="33"/>
      <c r="C253" s="32"/>
      <c r="D253" s="87" t="s">
        <v>109</v>
      </c>
      <c r="E253" s="48"/>
      <c r="F253" s="49"/>
      <c r="G253" s="48"/>
      <c r="H253" s="130" t="s">
        <v>355</v>
      </c>
      <c r="I253" s="46" t="s">
        <v>172</v>
      </c>
      <c r="J253" s="30"/>
      <c r="K253" s="30"/>
      <c r="L253" s="156" t="s">
        <v>417</v>
      </c>
      <c r="M253" s="31">
        <v>1</v>
      </c>
    </row>
    <row r="254" spans="1:13" x14ac:dyDescent="0.2">
      <c r="A254" s="32"/>
      <c r="B254" s="33"/>
      <c r="C254" s="32"/>
      <c r="D254" s="47" t="s">
        <v>173</v>
      </c>
      <c r="E254" s="30"/>
      <c r="F254" s="31"/>
      <c r="G254" s="30"/>
      <c r="H254" s="130" t="s">
        <v>461</v>
      </c>
      <c r="I254" s="46" t="s">
        <v>174</v>
      </c>
      <c r="J254" s="30"/>
      <c r="K254" s="30"/>
      <c r="L254" s="156" t="s">
        <v>151</v>
      </c>
      <c r="M254" s="31">
        <v>1</v>
      </c>
    </row>
    <row r="255" spans="1:13" x14ac:dyDescent="0.2">
      <c r="A255" s="32"/>
      <c r="B255" s="33"/>
      <c r="C255" s="32"/>
      <c r="D255" s="107" t="s">
        <v>175</v>
      </c>
      <c r="E255" s="48"/>
      <c r="F255" s="49"/>
      <c r="G255" s="48"/>
      <c r="H255" s="130" t="s">
        <v>461</v>
      </c>
      <c r="I255" s="46" t="s">
        <v>176</v>
      </c>
      <c r="J255" s="30">
        <v>1</v>
      </c>
      <c r="K255" s="30"/>
      <c r="L255" s="156" t="s">
        <v>455</v>
      </c>
      <c r="M255" s="31"/>
    </row>
    <row r="256" spans="1:13" x14ac:dyDescent="0.2">
      <c r="A256" s="32"/>
      <c r="B256" s="33"/>
      <c r="C256" s="32"/>
      <c r="D256" s="87" t="s">
        <v>30</v>
      </c>
      <c r="E256" s="48"/>
      <c r="F256" s="49"/>
      <c r="G256" s="48"/>
      <c r="H256" s="131" t="s">
        <v>419</v>
      </c>
      <c r="I256" s="143" t="s">
        <v>139</v>
      </c>
      <c r="J256" s="144">
        <v>1</v>
      </c>
      <c r="K256" s="30"/>
      <c r="L256" s="159" t="s">
        <v>197</v>
      </c>
      <c r="M256" s="31"/>
    </row>
    <row r="257" spans="1:13" x14ac:dyDescent="0.2">
      <c r="A257" s="32"/>
      <c r="B257" s="33"/>
      <c r="C257" s="32"/>
      <c r="D257" s="46"/>
      <c r="E257" s="50"/>
      <c r="F257" s="50"/>
      <c r="G257" s="50"/>
      <c r="H257" s="55"/>
      <c r="I257" s="108" t="s">
        <v>177</v>
      </c>
      <c r="J257" s="26"/>
      <c r="K257" s="50"/>
      <c r="L257" s="156" t="s">
        <v>424</v>
      </c>
      <c r="M257" s="31"/>
    </row>
    <row r="258" spans="1:13" x14ac:dyDescent="0.2">
      <c r="A258" s="37"/>
      <c r="B258" s="38"/>
      <c r="C258" s="39" t="s">
        <v>441</v>
      </c>
      <c r="D258" s="40"/>
      <c r="E258" s="41"/>
      <c r="F258" s="42"/>
      <c r="G258" s="41"/>
      <c r="H258" s="44"/>
      <c r="I258" s="40">
        <f>J258+K258+M258</f>
        <v>7</v>
      </c>
      <c r="J258" s="41">
        <f>SUM(J250:J257)</f>
        <v>5</v>
      </c>
      <c r="K258" s="41">
        <f>SUM(K250:K257)</f>
        <v>0</v>
      </c>
      <c r="L258" s="157"/>
      <c r="M258" s="42">
        <f>SUM(M250:M257)</f>
        <v>2</v>
      </c>
    </row>
    <row r="259" spans="1:13" x14ac:dyDescent="0.2">
      <c r="A259" s="32"/>
      <c r="B259" s="26">
        <v>3</v>
      </c>
      <c r="C259" s="25" t="s">
        <v>178</v>
      </c>
      <c r="D259" s="27" t="s">
        <v>147</v>
      </c>
      <c r="E259" s="28" t="s">
        <v>302</v>
      </c>
      <c r="F259" s="28" t="s">
        <v>49</v>
      </c>
      <c r="G259" s="29" t="s">
        <v>453</v>
      </c>
      <c r="H259" s="29" t="s">
        <v>297</v>
      </c>
      <c r="I259" s="47" t="s">
        <v>71</v>
      </c>
      <c r="J259" s="103">
        <v>1</v>
      </c>
      <c r="K259" s="30"/>
      <c r="L259" s="159" t="s">
        <v>197</v>
      </c>
      <c r="M259" s="31"/>
    </row>
    <row r="260" spans="1:13" x14ac:dyDescent="0.2">
      <c r="A260" s="32"/>
      <c r="B260" s="33"/>
      <c r="C260" s="32"/>
      <c r="D260" s="27" t="s">
        <v>148</v>
      </c>
      <c r="E260" s="28" t="s">
        <v>48</v>
      </c>
      <c r="F260" s="28" t="s">
        <v>254</v>
      </c>
      <c r="G260" s="29" t="s">
        <v>50</v>
      </c>
      <c r="H260" s="29" t="s">
        <v>297</v>
      </c>
      <c r="I260" s="27" t="s">
        <v>149</v>
      </c>
      <c r="J260" s="30"/>
      <c r="K260" s="30"/>
      <c r="L260" s="156" t="s">
        <v>151</v>
      </c>
      <c r="M260" s="31">
        <v>1</v>
      </c>
    </row>
    <row r="261" spans="1:13" x14ac:dyDescent="0.2">
      <c r="A261" s="32"/>
      <c r="B261" s="33"/>
      <c r="C261" s="32"/>
      <c r="D261" s="27" t="s">
        <v>162</v>
      </c>
      <c r="E261" s="28" t="s">
        <v>411</v>
      </c>
      <c r="F261" s="28" t="s">
        <v>54</v>
      </c>
      <c r="G261" s="29" t="s">
        <v>50</v>
      </c>
      <c r="H261" s="29" t="s">
        <v>297</v>
      </c>
      <c r="I261" s="146" t="s">
        <v>488</v>
      </c>
      <c r="J261" s="145">
        <v>1</v>
      </c>
      <c r="K261" s="26"/>
      <c r="L261" s="166" t="s">
        <v>197</v>
      </c>
      <c r="M261" s="110"/>
    </row>
    <row r="262" spans="1:13" x14ac:dyDescent="0.2">
      <c r="A262" s="32"/>
      <c r="B262" s="33"/>
      <c r="C262" s="32"/>
      <c r="D262" s="27" t="s">
        <v>163</v>
      </c>
      <c r="E262" s="28" t="s">
        <v>48</v>
      </c>
      <c r="F262" s="28" t="s">
        <v>54</v>
      </c>
      <c r="G262" s="29" t="s">
        <v>50</v>
      </c>
      <c r="H262" s="29" t="s">
        <v>297</v>
      </c>
      <c r="I262" s="27" t="s">
        <v>290</v>
      </c>
      <c r="J262" s="30">
        <v>1</v>
      </c>
      <c r="K262" s="30"/>
      <c r="L262" s="156" t="s">
        <v>455</v>
      </c>
      <c r="M262" s="31"/>
    </row>
    <row r="263" spans="1:13" x14ac:dyDescent="0.2">
      <c r="A263" s="32"/>
      <c r="B263" s="33"/>
      <c r="C263" s="32"/>
      <c r="D263" s="27" t="s">
        <v>202</v>
      </c>
      <c r="E263" s="28" t="s">
        <v>411</v>
      </c>
      <c r="F263" s="28" t="s">
        <v>54</v>
      </c>
      <c r="G263" s="29" t="s">
        <v>50</v>
      </c>
      <c r="H263" s="29" t="s">
        <v>297</v>
      </c>
      <c r="I263" s="47" t="s">
        <v>143</v>
      </c>
      <c r="J263" s="103">
        <v>1</v>
      </c>
      <c r="K263" s="30"/>
      <c r="L263" s="159" t="s">
        <v>197</v>
      </c>
      <c r="M263" s="49"/>
    </row>
    <row r="264" spans="1:13" x14ac:dyDescent="0.2">
      <c r="A264" s="32"/>
      <c r="B264" s="33"/>
      <c r="C264" s="32"/>
      <c r="D264" s="27" t="s">
        <v>203</v>
      </c>
      <c r="E264" s="28" t="s">
        <v>48</v>
      </c>
      <c r="F264" s="28" t="s">
        <v>254</v>
      </c>
      <c r="G264" s="29" t="s">
        <v>50</v>
      </c>
      <c r="H264" s="29" t="s">
        <v>297</v>
      </c>
      <c r="I264" s="27" t="s">
        <v>197</v>
      </c>
      <c r="J264" s="50"/>
      <c r="K264" s="50"/>
      <c r="L264" s="156"/>
      <c r="M264" s="31">
        <v>1</v>
      </c>
    </row>
    <row r="265" spans="1:13" x14ac:dyDescent="0.2">
      <c r="A265" s="32"/>
      <c r="B265" s="33"/>
      <c r="C265" s="32"/>
      <c r="D265" s="27" t="s">
        <v>204</v>
      </c>
      <c r="E265" s="28" t="s">
        <v>48</v>
      </c>
      <c r="F265" s="28" t="s">
        <v>254</v>
      </c>
      <c r="G265" s="29" t="s">
        <v>50</v>
      </c>
      <c r="H265" s="29" t="s">
        <v>297</v>
      </c>
      <c r="I265" s="47" t="s">
        <v>73</v>
      </c>
      <c r="J265" s="103">
        <v>1</v>
      </c>
      <c r="K265" s="30"/>
      <c r="L265" s="159" t="s">
        <v>197</v>
      </c>
      <c r="M265" s="31"/>
    </row>
    <row r="266" spans="1:13" x14ac:dyDescent="0.2">
      <c r="A266" s="32"/>
      <c r="B266" s="33"/>
      <c r="C266" s="32"/>
      <c r="D266" s="27" t="s">
        <v>205</v>
      </c>
      <c r="E266" s="28" t="s">
        <v>48</v>
      </c>
      <c r="F266" s="28" t="s">
        <v>54</v>
      </c>
      <c r="G266" s="29" t="s">
        <v>453</v>
      </c>
      <c r="H266" s="29" t="s">
        <v>297</v>
      </c>
      <c r="I266" s="47" t="s">
        <v>141</v>
      </c>
      <c r="J266" s="103">
        <v>1</v>
      </c>
      <c r="K266" s="30"/>
      <c r="L266" s="159" t="s">
        <v>197</v>
      </c>
      <c r="M266" s="49"/>
    </row>
    <row r="267" spans="1:13" x14ac:dyDescent="0.2">
      <c r="A267" s="32"/>
      <c r="B267" s="33"/>
      <c r="C267" s="32"/>
      <c r="D267" s="27" t="s">
        <v>206</v>
      </c>
      <c r="E267" s="28" t="s">
        <v>48</v>
      </c>
      <c r="F267" s="28" t="s">
        <v>54</v>
      </c>
      <c r="G267" s="29" t="s">
        <v>50</v>
      </c>
      <c r="H267" s="29" t="s">
        <v>297</v>
      </c>
      <c r="I267" s="27" t="s">
        <v>207</v>
      </c>
      <c r="J267" s="30"/>
      <c r="K267" s="30"/>
      <c r="L267" s="156" t="s">
        <v>151</v>
      </c>
      <c r="M267" s="31">
        <v>1</v>
      </c>
    </row>
    <row r="268" spans="1:13" x14ac:dyDescent="0.2">
      <c r="A268" s="32"/>
      <c r="B268" s="33"/>
      <c r="C268" s="32"/>
      <c r="D268" s="27" t="s">
        <v>208</v>
      </c>
      <c r="E268" s="28" t="s">
        <v>48</v>
      </c>
      <c r="F268" s="28" t="s">
        <v>54</v>
      </c>
      <c r="G268" s="29" t="s">
        <v>50</v>
      </c>
      <c r="H268" s="29" t="s">
        <v>297</v>
      </c>
      <c r="I268" s="27" t="s">
        <v>209</v>
      </c>
      <c r="J268" s="30"/>
      <c r="K268" s="30"/>
      <c r="L268" s="156" t="s">
        <v>151</v>
      </c>
      <c r="M268" s="31">
        <v>1</v>
      </c>
    </row>
    <row r="269" spans="1:13" x14ac:dyDescent="0.2">
      <c r="A269" s="32"/>
      <c r="B269" s="33"/>
      <c r="C269" s="32"/>
      <c r="D269" s="27" t="s">
        <v>210</v>
      </c>
      <c r="E269" s="28" t="s">
        <v>411</v>
      </c>
      <c r="F269" s="28" t="s">
        <v>54</v>
      </c>
      <c r="G269" s="29" t="s">
        <v>50</v>
      </c>
      <c r="H269" s="29" t="s">
        <v>297</v>
      </c>
      <c r="I269" s="47" t="s">
        <v>485</v>
      </c>
      <c r="J269" s="103">
        <v>1</v>
      </c>
      <c r="K269" s="30"/>
      <c r="L269" s="159" t="s">
        <v>197</v>
      </c>
      <c r="M269" s="31"/>
    </row>
    <row r="270" spans="1:13" x14ac:dyDescent="0.2">
      <c r="A270" s="32"/>
      <c r="B270" s="33"/>
      <c r="C270" s="32"/>
      <c r="D270" s="27" t="s">
        <v>211</v>
      </c>
      <c r="E270" s="28" t="s">
        <v>408</v>
      </c>
      <c r="F270" s="28" t="s">
        <v>303</v>
      </c>
      <c r="G270" s="29" t="s">
        <v>304</v>
      </c>
      <c r="H270" s="29" t="s">
        <v>297</v>
      </c>
      <c r="I270" s="27" t="s">
        <v>449</v>
      </c>
      <c r="J270" s="30">
        <v>1</v>
      </c>
      <c r="K270" s="30"/>
      <c r="L270" s="156" t="s">
        <v>455</v>
      </c>
      <c r="M270" s="31"/>
    </row>
    <row r="271" spans="1:13" x14ac:dyDescent="0.2">
      <c r="A271" s="32"/>
      <c r="B271" s="33"/>
      <c r="C271" s="32"/>
      <c r="D271" s="27" t="s">
        <v>359</v>
      </c>
      <c r="E271" s="28" t="s">
        <v>48</v>
      </c>
      <c r="F271" s="28" t="s">
        <v>54</v>
      </c>
      <c r="G271" s="29" t="s">
        <v>453</v>
      </c>
      <c r="H271" s="29" t="s">
        <v>297</v>
      </c>
      <c r="I271" s="27" t="s">
        <v>360</v>
      </c>
      <c r="J271" s="30">
        <v>1</v>
      </c>
      <c r="K271" s="50"/>
      <c r="L271" s="156" t="s">
        <v>455</v>
      </c>
      <c r="M271" s="31"/>
    </row>
    <row r="272" spans="1:13" x14ac:dyDescent="0.2">
      <c r="A272" s="32"/>
      <c r="B272" s="33"/>
      <c r="C272" s="32"/>
      <c r="D272" s="27" t="s">
        <v>361</v>
      </c>
      <c r="E272" s="28" t="s">
        <v>302</v>
      </c>
      <c r="F272" s="28" t="s">
        <v>49</v>
      </c>
      <c r="G272" s="29" t="s">
        <v>50</v>
      </c>
      <c r="H272" s="29" t="s">
        <v>297</v>
      </c>
      <c r="I272" s="146" t="s">
        <v>72</v>
      </c>
      <c r="J272" s="103">
        <v>1</v>
      </c>
      <c r="K272" s="50"/>
      <c r="L272" s="159" t="s">
        <v>197</v>
      </c>
      <c r="M272" s="31"/>
    </row>
    <row r="273" spans="1:17" x14ac:dyDescent="0.2">
      <c r="A273" s="32"/>
      <c r="B273" s="33"/>
      <c r="C273" s="32"/>
      <c r="D273" s="27" t="s">
        <v>508</v>
      </c>
      <c r="E273" s="28" t="s">
        <v>302</v>
      </c>
      <c r="F273" s="28" t="s">
        <v>49</v>
      </c>
      <c r="G273" s="29" t="s">
        <v>50</v>
      </c>
      <c r="H273" s="29" t="s">
        <v>297</v>
      </c>
      <c r="I273" s="47" t="s">
        <v>74</v>
      </c>
      <c r="J273" s="103">
        <v>1</v>
      </c>
      <c r="K273" s="50"/>
      <c r="L273" s="159" t="s">
        <v>197</v>
      </c>
      <c r="M273" s="31"/>
    </row>
    <row r="274" spans="1:17" x14ac:dyDescent="0.2">
      <c r="A274" s="32"/>
      <c r="B274" s="33"/>
      <c r="C274" s="32"/>
      <c r="D274" s="107" t="s">
        <v>479</v>
      </c>
      <c r="E274" s="35"/>
      <c r="F274" s="35"/>
      <c r="G274" s="82"/>
      <c r="H274" s="82" t="s">
        <v>461</v>
      </c>
      <c r="I274" s="18" t="s">
        <v>480</v>
      </c>
      <c r="J274" s="17">
        <v>1</v>
      </c>
      <c r="K274" s="102"/>
      <c r="L274" s="154" t="s">
        <v>455</v>
      </c>
      <c r="M274" s="19"/>
    </row>
    <row r="275" spans="1:17" x14ac:dyDescent="0.2">
      <c r="A275" s="32"/>
      <c r="B275" s="33"/>
      <c r="C275" s="32"/>
      <c r="D275" s="107" t="s">
        <v>305</v>
      </c>
      <c r="E275" s="35"/>
      <c r="F275" s="35"/>
      <c r="G275" s="82"/>
      <c r="H275" s="82" t="s">
        <v>461</v>
      </c>
      <c r="I275" s="109" t="s">
        <v>306</v>
      </c>
      <c r="J275" s="26"/>
      <c r="K275" s="56"/>
      <c r="L275" s="156" t="s">
        <v>151</v>
      </c>
      <c r="M275" s="110">
        <v>1</v>
      </c>
    </row>
    <row r="276" spans="1:17" x14ac:dyDescent="0.2">
      <c r="A276" s="32"/>
      <c r="B276" s="33"/>
      <c r="C276" s="32"/>
      <c r="D276" s="107" t="s">
        <v>307</v>
      </c>
      <c r="E276" s="103"/>
      <c r="F276" s="103"/>
      <c r="G276" s="103"/>
      <c r="H276" s="82" t="s">
        <v>461</v>
      </c>
      <c r="I276" s="27" t="s">
        <v>308</v>
      </c>
      <c r="J276" s="30"/>
      <c r="K276" s="50"/>
      <c r="L276" s="156" t="s">
        <v>151</v>
      </c>
      <c r="M276" s="31">
        <v>1</v>
      </c>
    </row>
    <row r="277" spans="1:17" ht="13.5" thickBot="1" x14ac:dyDescent="0.25">
      <c r="A277" s="58"/>
      <c r="B277" s="59"/>
      <c r="C277" s="58" t="s">
        <v>441</v>
      </c>
      <c r="D277" s="40"/>
      <c r="E277" s="41"/>
      <c r="F277" s="42"/>
      <c r="G277" s="43"/>
      <c r="H277" s="111"/>
      <c r="I277" s="64">
        <f>J277+K277+M277</f>
        <v>18</v>
      </c>
      <c r="J277" s="90">
        <f>SUM(J259:J276)</f>
        <v>12</v>
      </c>
      <c r="K277" s="90">
        <f>SUM(K259:K276)</f>
        <v>0</v>
      </c>
      <c r="L277" s="167"/>
      <c r="M277" s="65">
        <f>SUM(M259:M276)</f>
        <v>6</v>
      </c>
    </row>
    <row r="278" spans="1:17" ht="14.25" thickTop="1" thickBot="1" x14ac:dyDescent="0.25">
      <c r="A278" s="68"/>
      <c r="B278" s="70"/>
      <c r="C278" s="68" t="s">
        <v>258</v>
      </c>
      <c r="D278" s="69"/>
      <c r="E278" s="70"/>
      <c r="F278" s="71"/>
      <c r="G278" s="72"/>
      <c r="H278" s="73"/>
      <c r="I278" s="69">
        <f>J278+K278+M278</f>
        <v>37</v>
      </c>
      <c r="J278" s="70">
        <f>J249+J258+J277</f>
        <v>21</v>
      </c>
      <c r="K278" s="71">
        <f>K249+K258+K277</f>
        <v>5</v>
      </c>
      <c r="L278" s="161"/>
      <c r="M278" s="70">
        <f>M249+M258+M277</f>
        <v>11</v>
      </c>
    </row>
    <row r="279" spans="1:17" ht="13.5" thickTop="1" x14ac:dyDescent="0.2">
      <c r="A279" s="122" t="s">
        <v>200</v>
      </c>
      <c r="B279" s="12"/>
      <c r="C279" s="74"/>
      <c r="D279" s="12"/>
      <c r="E279" s="12"/>
      <c r="F279" s="118"/>
      <c r="G279" s="113"/>
      <c r="H279" s="113"/>
      <c r="I279" s="114"/>
      <c r="J279" s="12"/>
      <c r="K279" s="12"/>
      <c r="L279" s="162"/>
      <c r="M279" s="12"/>
    </row>
    <row r="280" spans="1:17" x14ac:dyDescent="0.2">
      <c r="I280" s="114"/>
      <c r="J280" s="12"/>
      <c r="K280" s="12"/>
      <c r="L280" s="162"/>
      <c r="M280" s="12"/>
      <c r="Q280"/>
    </row>
    <row r="281" spans="1:17" x14ac:dyDescent="0.2">
      <c r="A281" s="122"/>
      <c r="B281" s="112"/>
      <c r="C281" s="118" t="s">
        <v>201</v>
      </c>
      <c r="D281" s="126"/>
      <c r="F281"/>
      <c r="G281" s="4"/>
      <c r="J281" s="127"/>
      <c r="K281" s="34"/>
      <c r="L281" s="163"/>
      <c r="Q281"/>
    </row>
    <row r="282" spans="1:17" x14ac:dyDescent="0.2">
      <c r="A282" s="3">
        <v>1</v>
      </c>
      <c r="B282" s="12"/>
      <c r="C282" s="173">
        <v>35765</v>
      </c>
      <c r="D282" s="3" t="s">
        <v>163</v>
      </c>
      <c r="E282" s="112"/>
      <c r="F282" s="118"/>
      <c r="G282" s="112"/>
      <c r="H282" s="137">
        <f>1+A306</f>
        <v>26</v>
      </c>
      <c r="J282" s="3" t="s">
        <v>371</v>
      </c>
      <c r="K282" s="12"/>
      <c r="L282" s="162"/>
      <c r="M282" s="12"/>
      <c r="Q282"/>
    </row>
    <row r="283" spans="1:17" x14ac:dyDescent="0.2">
      <c r="A283" s="3">
        <f t="shared" ref="A283:A299" si="5">1+A282</f>
        <v>2</v>
      </c>
      <c r="B283" s="12"/>
      <c r="C283" s="173">
        <v>34973</v>
      </c>
      <c r="D283" s="3" t="s">
        <v>202</v>
      </c>
      <c r="E283" s="3"/>
      <c r="F283" s="12"/>
      <c r="G283" s="112"/>
      <c r="H283" s="137">
        <v>27</v>
      </c>
      <c r="I283" s="178">
        <v>34700</v>
      </c>
      <c r="J283" s="123" t="s">
        <v>164</v>
      </c>
      <c r="K283" s="12"/>
      <c r="L283" s="162"/>
      <c r="M283" s="12"/>
    </row>
    <row r="284" spans="1:17" x14ac:dyDescent="0.2">
      <c r="A284" s="3">
        <f t="shared" si="5"/>
        <v>3</v>
      </c>
      <c r="B284" s="12"/>
      <c r="C284" s="173">
        <v>35704</v>
      </c>
      <c r="D284" s="3" t="s">
        <v>203</v>
      </c>
      <c r="E284" s="3"/>
      <c r="F284" s="12"/>
      <c r="G284" s="112"/>
      <c r="H284" s="137">
        <v>28</v>
      </c>
      <c r="I284" s="178">
        <v>36373</v>
      </c>
      <c r="J284" s="123" t="s">
        <v>66</v>
      </c>
      <c r="K284" s="2"/>
      <c r="L284" s="151"/>
    </row>
    <row r="285" spans="1:17" x14ac:dyDescent="0.2">
      <c r="A285" s="3">
        <f t="shared" si="5"/>
        <v>4</v>
      </c>
      <c r="B285" s="12"/>
      <c r="C285" s="173">
        <v>35186</v>
      </c>
      <c r="D285" s="3" t="s">
        <v>204</v>
      </c>
      <c r="E285" s="3"/>
      <c r="F285" s="12"/>
      <c r="G285" s="112"/>
      <c r="K285" s="2"/>
      <c r="L285" s="151"/>
      <c r="M285" s="12"/>
    </row>
    <row r="286" spans="1:17" x14ac:dyDescent="0.2">
      <c r="A286" s="3">
        <f t="shared" si="5"/>
        <v>5</v>
      </c>
      <c r="B286" s="12"/>
      <c r="C286" s="173">
        <v>35674</v>
      </c>
      <c r="D286" s="3" t="s">
        <v>229</v>
      </c>
      <c r="E286" s="3"/>
      <c r="F286" s="12"/>
      <c r="G286" s="112"/>
      <c r="H286" s="113"/>
      <c r="I286" s="114" t="s">
        <v>171</v>
      </c>
      <c r="J286" s="12"/>
      <c r="K286" s="12"/>
      <c r="L286" s="162"/>
      <c r="M286" s="12"/>
    </row>
    <row r="287" spans="1:17" x14ac:dyDescent="0.2">
      <c r="A287" s="3">
        <f t="shared" si="5"/>
        <v>6</v>
      </c>
      <c r="B287" s="12"/>
      <c r="C287" s="173">
        <v>35278</v>
      </c>
      <c r="D287" s="3" t="s">
        <v>452</v>
      </c>
      <c r="E287" s="3"/>
      <c r="F287" s="12"/>
      <c r="G287" s="112"/>
      <c r="H287" s="137">
        <v>1</v>
      </c>
      <c r="I287" s="3" t="s">
        <v>64</v>
      </c>
      <c r="J287" s="12"/>
      <c r="K287" s="12"/>
      <c r="L287" s="162"/>
      <c r="M287" s="12"/>
    </row>
    <row r="288" spans="1:17" x14ac:dyDescent="0.2">
      <c r="A288" s="3">
        <f t="shared" si="5"/>
        <v>7</v>
      </c>
      <c r="B288" s="12"/>
      <c r="C288" s="173">
        <v>35156</v>
      </c>
      <c r="D288" s="3" t="s">
        <v>105</v>
      </c>
      <c r="E288" s="3"/>
      <c r="F288" s="12"/>
      <c r="G288" s="112"/>
      <c r="H288" s="137">
        <v>2</v>
      </c>
      <c r="I288" s="129" t="s">
        <v>451</v>
      </c>
      <c r="J288" s="12"/>
      <c r="K288" s="12"/>
      <c r="L288" s="151"/>
    </row>
    <row r="289" spans="1:13" x14ac:dyDescent="0.2">
      <c r="A289" s="3">
        <f t="shared" si="5"/>
        <v>8</v>
      </c>
      <c r="B289" s="12"/>
      <c r="D289" s="3" t="s">
        <v>230</v>
      </c>
      <c r="E289" s="3"/>
      <c r="F289" s="12"/>
      <c r="G289" s="112"/>
      <c r="H289" s="137">
        <v>3</v>
      </c>
      <c r="I289" s="129" t="s">
        <v>101</v>
      </c>
      <c r="J289" s="12"/>
      <c r="K289" s="12"/>
      <c r="L289" s="151"/>
    </row>
    <row r="290" spans="1:13" x14ac:dyDescent="0.2">
      <c r="A290" s="3">
        <f t="shared" si="5"/>
        <v>9</v>
      </c>
      <c r="B290" s="12"/>
      <c r="C290" s="173">
        <v>35339</v>
      </c>
      <c r="D290" s="3" t="s">
        <v>147</v>
      </c>
      <c r="E290" s="3"/>
      <c r="F290" s="12"/>
      <c r="G290" s="112"/>
      <c r="H290" s="137">
        <v>4</v>
      </c>
      <c r="I290" s="3" t="s">
        <v>173</v>
      </c>
      <c r="J290" s="12"/>
      <c r="K290" s="12"/>
      <c r="L290" s="151"/>
    </row>
    <row r="291" spans="1:13" x14ac:dyDescent="0.2">
      <c r="A291" s="3">
        <f t="shared" si="5"/>
        <v>10</v>
      </c>
      <c r="B291" s="12"/>
      <c r="C291" s="173">
        <v>36192</v>
      </c>
      <c r="D291" s="3" t="s">
        <v>148</v>
      </c>
      <c r="E291" s="3"/>
      <c r="F291" s="12"/>
      <c r="G291" s="112"/>
      <c r="H291" s="137">
        <v>5</v>
      </c>
      <c r="I291" s="129" t="s">
        <v>175</v>
      </c>
      <c r="J291" s="12"/>
      <c r="K291" s="12"/>
      <c r="L291" s="151"/>
    </row>
    <row r="292" spans="1:13" x14ac:dyDescent="0.2">
      <c r="A292" s="3">
        <f t="shared" si="5"/>
        <v>11</v>
      </c>
      <c r="B292" s="12"/>
      <c r="C292" s="173">
        <v>35156</v>
      </c>
      <c r="D292" s="3" t="s">
        <v>162</v>
      </c>
      <c r="E292" s="3"/>
      <c r="F292" s="12"/>
      <c r="G292" s="112"/>
      <c r="H292" s="137">
        <v>6</v>
      </c>
      <c r="I292" s="129" t="s">
        <v>479</v>
      </c>
      <c r="J292" s="12"/>
      <c r="K292" s="12"/>
      <c r="L292" s="151"/>
    </row>
    <row r="293" spans="1:13" x14ac:dyDescent="0.2">
      <c r="A293" s="3">
        <f t="shared" si="5"/>
        <v>12</v>
      </c>
      <c r="B293" s="12"/>
      <c r="C293" s="173">
        <v>35674</v>
      </c>
      <c r="D293" s="3" t="s">
        <v>106</v>
      </c>
      <c r="E293" s="3"/>
      <c r="F293" s="12"/>
      <c r="G293" s="112"/>
      <c r="H293" s="137">
        <v>7</v>
      </c>
      <c r="I293" s="129" t="s">
        <v>305</v>
      </c>
      <c r="J293" s="134"/>
      <c r="K293" s="134"/>
      <c r="L293" s="168"/>
      <c r="M293" s="127"/>
    </row>
    <row r="294" spans="1:13" x14ac:dyDescent="0.2">
      <c r="A294" s="3">
        <f t="shared" si="5"/>
        <v>13</v>
      </c>
      <c r="B294" s="12"/>
      <c r="C294" s="173">
        <v>36192</v>
      </c>
      <c r="D294" s="3" t="s">
        <v>206</v>
      </c>
      <c r="E294" s="3"/>
      <c r="F294" s="12"/>
      <c r="G294" s="112"/>
      <c r="H294" s="137">
        <v>8</v>
      </c>
      <c r="I294" s="129" t="s">
        <v>307</v>
      </c>
      <c r="J294" s="5"/>
      <c r="K294" s="5"/>
      <c r="L294" s="169"/>
      <c r="M294" s="127"/>
    </row>
    <row r="295" spans="1:13" x14ac:dyDescent="0.2">
      <c r="A295" s="3">
        <f t="shared" si="5"/>
        <v>14</v>
      </c>
      <c r="B295" s="12"/>
      <c r="C295" s="173">
        <v>34151</v>
      </c>
      <c r="D295" s="3" t="s">
        <v>231</v>
      </c>
      <c r="E295" s="3"/>
      <c r="F295" s="12"/>
      <c r="G295" s="112"/>
      <c r="J295" s="135"/>
      <c r="K295" s="135"/>
      <c r="L295" s="168"/>
      <c r="M295" s="127"/>
    </row>
    <row r="296" spans="1:13" x14ac:dyDescent="0.2">
      <c r="A296" s="3">
        <f t="shared" si="5"/>
        <v>15</v>
      </c>
      <c r="B296" s="12"/>
      <c r="C296" s="173">
        <v>36220</v>
      </c>
      <c r="D296" s="3" t="s">
        <v>232</v>
      </c>
      <c r="E296" s="3"/>
      <c r="F296" s="12"/>
      <c r="G296" s="112"/>
      <c r="H296" s="113"/>
      <c r="I296" s="74" t="s">
        <v>194</v>
      </c>
      <c r="J296" s="5"/>
      <c r="K296" s="5"/>
      <c r="L296" s="169"/>
      <c r="M296" s="127"/>
    </row>
    <row r="297" spans="1:13" x14ac:dyDescent="0.2">
      <c r="A297" s="3">
        <f t="shared" si="5"/>
        <v>16</v>
      </c>
      <c r="B297" s="12"/>
      <c r="C297" s="173">
        <v>35490</v>
      </c>
      <c r="D297" s="3" t="s">
        <v>100</v>
      </c>
      <c r="E297" s="3"/>
      <c r="F297" s="12"/>
      <c r="G297" s="112"/>
      <c r="H297" s="137">
        <v>1</v>
      </c>
      <c r="I297" s="123" t="s">
        <v>30</v>
      </c>
      <c r="J297" s="5" t="s">
        <v>29</v>
      </c>
      <c r="K297" s="135"/>
      <c r="L297" s="170"/>
      <c r="M297" s="127"/>
    </row>
    <row r="298" spans="1:13" x14ac:dyDescent="0.2">
      <c r="A298" s="3">
        <f t="shared" si="5"/>
        <v>17</v>
      </c>
      <c r="B298" s="12"/>
      <c r="C298" s="173">
        <v>35796</v>
      </c>
      <c r="D298" s="3" t="s">
        <v>369</v>
      </c>
      <c r="E298" s="3"/>
      <c r="F298" s="12"/>
      <c r="G298" s="112"/>
      <c r="H298" s="137"/>
      <c r="J298" s="75"/>
      <c r="K298" s="136"/>
      <c r="L298" s="163"/>
      <c r="M298" s="127"/>
    </row>
    <row r="299" spans="1:13" x14ac:dyDescent="0.2">
      <c r="A299" s="3">
        <f t="shared" si="5"/>
        <v>18</v>
      </c>
      <c r="B299" s="12"/>
      <c r="C299" s="173">
        <v>35186</v>
      </c>
      <c r="D299" s="3" t="s">
        <v>210</v>
      </c>
      <c r="E299" s="3"/>
      <c r="F299" s="12"/>
      <c r="G299" s="112"/>
      <c r="H299" s="113"/>
      <c r="I299" s="114" t="s">
        <v>27</v>
      </c>
      <c r="J299" s="75"/>
      <c r="K299" s="136"/>
      <c r="L299" s="163"/>
      <c r="M299" s="127"/>
    </row>
    <row r="300" spans="1:13" x14ac:dyDescent="0.2">
      <c r="A300" s="3">
        <f t="shared" ref="A300:A305" si="6">1+A299</f>
        <v>19</v>
      </c>
      <c r="B300" s="12"/>
      <c r="C300" s="173">
        <v>35916</v>
      </c>
      <c r="D300" s="3" t="s">
        <v>211</v>
      </c>
      <c r="E300" s="3"/>
      <c r="F300" s="12"/>
      <c r="G300" s="112"/>
      <c r="H300" s="137">
        <v>1</v>
      </c>
      <c r="I300" s="123" t="s">
        <v>107</v>
      </c>
      <c r="J300" s="126"/>
      <c r="K300" s="134"/>
      <c r="L300" s="168"/>
      <c r="M300" s="127"/>
    </row>
    <row r="301" spans="1:13" x14ac:dyDescent="0.2">
      <c r="A301" s="3">
        <f t="shared" si="6"/>
        <v>20</v>
      </c>
      <c r="B301" s="12"/>
      <c r="C301" s="173">
        <v>35431</v>
      </c>
      <c r="D301" s="3" t="s">
        <v>359</v>
      </c>
      <c r="E301" s="3"/>
      <c r="F301" s="12"/>
      <c r="G301" s="112"/>
      <c r="H301" s="137"/>
      <c r="I301" s="129"/>
      <c r="J301" s="126"/>
      <c r="K301" s="134"/>
      <c r="L301" s="168"/>
      <c r="M301" s="127"/>
    </row>
    <row r="302" spans="1:13" x14ac:dyDescent="0.2">
      <c r="A302" s="3">
        <f t="shared" si="6"/>
        <v>21</v>
      </c>
      <c r="B302" s="12"/>
      <c r="C302" s="173">
        <v>34759</v>
      </c>
      <c r="D302" s="3" t="s">
        <v>21</v>
      </c>
      <c r="E302" s="3"/>
      <c r="F302" s="12"/>
      <c r="G302" s="112"/>
      <c r="H302" s="137"/>
      <c r="I302" s="129"/>
      <c r="J302" s="134"/>
      <c r="K302" s="134"/>
      <c r="L302" s="168"/>
      <c r="M302" s="127"/>
    </row>
    <row r="303" spans="1:13" x14ac:dyDescent="0.2">
      <c r="A303" s="3">
        <f t="shared" si="6"/>
        <v>22</v>
      </c>
      <c r="B303" s="12"/>
      <c r="D303" s="3" t="s">
        <v>370</v>
      </c>
      <c r="E303" s="3"/>
      <c r="F303" s="12"/>
      <c r="G303" s="112"/>
      <c r="H303" s="137"/>
      <c r="I303" s="129"/>
      <c r="J303" s="134"/>
      <c r="K303" s="134"/>
      <c r="L303" s="168"/>
      <c r="M303" s="127"/>
    </row>
    <row r="304" spans="1:13" x14ac:dyDescent="0.2">
      <c r="A304" s="3">
        <f t="shared" si="6"/>
        <v>23</v>
      </c>
      <c r="B304" s="12"/>
      <c r="C304" s="173">
        <v>35004</v>
      </c>
      <c r="D304" s="3" t="s">
        <v>361</v>
      </c>
      <c r="E304" s="3"/>
      <c r="F304" s="12"/>
      <c r="G304" s="112"/>
      <c r="H304" s="137"/>
      <c r="I304" s="129"/>
      <c r="J304" s="134"/>
      <c r="K304" s="134"/>
      <c r="L304" s="168"/>
      <c r="M304" s="127"/>
    </row>
    <row r="305" spans="1:18" x14ac:dyDescent="0.2">
      <c r="A305" s="3">
        <f t="shared" si="6"/>
        <v>24</v>
      </c>
      <c r="B305" s="12"/>
      <c r="C305" s="173">
        <v>35582</v>
      </c>
      <c r="D305" s="3" t="s">
        <v>104</v>
      </c>
      <c r="E305" s="3"/>
      <c r="F305" s="12"/>
      <c r="G305" s="112"/>
      <c r="H305" s="137"/>
      <c r="I305" s="129"/>
      <c r="J305" s="134"/>
      <c r="K305" s="134"/>
      <c r="L305" s="168"/>
      <c r="M305" s="127"/>
    </row>
    <row r="306" spans="1:18" x14ac:dyDescent="0.2">
      <c r="A306" s="137">
        <f>1+A305</f>
        <v>25</v>
      </c>
      <c r="C306" s="179">
        <v>34759</v>
      </c>
      <c r="D306" s="3" t="s">
        <v>508</v>
      </c>
      <c r="E306" s="12"/>
      <c r="F306" s="162"/>
      <c r="G306" s="5"/>
      <c r="H306" s="137"/>
      <c r="I306" s="129"/>
      <c r="J306" s="134"/>
      <c r="K306" s="134"/>
      <c r="L306" s="168"/>
      <c r="M306" s="127"/>
    </row>
    <row r="307" spans="1:18" x14ac:dyDescent="0.2">
      <c r="A307" s="3"/>
      <c r="B307" s="12"/>
      <c r="C307" s="3"/>
      <c r="E307" s="12"/>
      <c r="F307" s="12"/>
      <c r="G307" s="112"/>
      <c r="H307" s="113"/>
      <c r="I307" s="114"/>
      <c r="J307" s="12"/>
      <c r="K307" s="12"/>
      <c r="L307" s="162"/>
      <c r="M307" s="12"/>
    </row>
    <row r="308" spans="1:18" ht="18" x14ac:dyDescent="0.25">
      <c r="A308" s="1" t="s">
        <v>309</v>
      </c>
      <c r="K308" s="2"/>
      <c r="L308" s="151"/>
    </row>
    <row r="309" spans="1:18" x14ac:dyDescent="0.2">
      <c r="A309" s="6"/>
      <c r="B309" s="7"/>
      <c r="C309" s="6"/>
      <c r="D309" s="6"/>
      <c r="E309" s="7"/>
      <c r="F309" s="7"/>
      <c r="G309" s="7"/>
      <c r="H309" s="8"/>
      <c r="I309" s="6"/>
      <c r="J309" s="7"/>
      <c r="K309" s="7"/>
      <c r="L309" s="152"/>
      <c r="M309" s="7"/>
    </row>
    <row r="310" spans="1:18" x14ac:dyDescent="0.2">
      <c r="A310" s="9" t="s">
        <v>116</v>
      </c>
      <c r="B310" s="10" t="s">
        <v>117</v>
      </c>
      <c r="C310" s="11" t="s">
        <v>118</v>
      </c>
      <c r="D310" s="11" t="s">
        <v>121</v>
      </c>
      <c r="E310" s="11"/>
      <c r="F310" s="10"/>
      <c r="G310" s="12" t="s">
        <v>122</v>
      </c>
      <c r="H310" s="13" t="s">
        <v>123</v>
      </c>
      <c r="I310" s="10" t="s">
        <v>124</v>
      </c>
      <c r="J310" s="14" t="s">
        <v>125</v>
      </c>
      <c r="K310" s="15" t="s">
        <v>126</v>
      </c>
      <c r="L310" s="153" t="s">
        <v>127</v>
      </c>
      <c r="M310" s="14" t="s">
        <v>128</v>
      </c>
    </row>
    <row r="311" spans="1:18" x14ac:dyDescent="0.2">
      <c r="A311" s="16"/>
      <c r="B311" s="17"/>
      <c r="C311" s="18"/>
      <c r="D311" s="18"/>
      <c r="E311" s="19"/>
      <c r="F311" s="17"/>
      <c r="G311" s="7"/>
      <c r="H311" s="23"/>
      <c r="I311" s="21"/>
      <c r="J311" s="22" t="s">
        <v>129</v>
      </c>
      <c r="K311" s="22" t="s">
        <v>130</v>
      </c>
      <c r="L311" s="154"/>
      <c r="M311" s="24"/>
    </row>
    <row r="312" spans="1:18" x14ac:dyDescent="0.2">
      <c r="A312" s="3" t="s">
        <v>310</v>
      </c>
      <c r="B312" s="110">
        <v>1</v>
      </c>
      <c r="C312" s="54" t="s">
        <v>311</v>
      </c>
      <c r="D312" s="27"/>
      <c r="E312" s="28"/>
      <c r="F312" s="28"/>
      <c r="G312" s="29"/>
      <c r="H312" s="29"/>
      <c r="I312" s="92"/>
      <c r="J312" s="30"/>
      <c r="K312" s="30"/>
      <c r="L312" s="156"/>
      <c r="M312" s="31"/>
    </row>
    <row r="313" spans="1:18" x14ac:dyDescent="0.2">
      <c r="A313" s="37"/>
      <c r="B313" s="94"/>
      <c r="C313" s="95" t="s">
        <v>441</v>
      </c>
      <c r="D313" s="101"/>
      <c r="E313" s="10"/>
      <c r="F313" s="11"/>
      <c r="G313" s="85"/>
      <c r="H313" s="13"/>
      <c r="I313" s="115">
        <f>J313+K313</f>
        <v>0</v>
      </c>
      <c r="J313" s="41">
        <f>SUM(J312:J312)</f>
        <v>0</v>
      </c>
      <c r="K313" s="41">
        <f>SUM(K312:K312)</f>
        <v>0</v>
      </c>
      <c r="L313" s="153"/>
      <c r="M313" s="42">
        <f>SUM(M312:M312)</f>
        <v>0</v>
      </c>
    </row>
    <row r="314" spans="1:18" x14ac:dyDescent="0.2">
      <c r="A314" s="32"/>
      <c r="B314" s="26">
        <v>2</v>
      </c>
      <c r="C314" s="88" t="s">
        <v>312</v>
      </c>
      <c r="D314" s="27"/>
      <c r="E314" s="28"/>
      <c r="F314" s="28"/>
      <c r="G314" s="29"/>
      <c r="H314" s="29"/>
      <c r="I314" s="27"/>
      <c r="J314" s="30"/>
      <c r="K314" s="30"/>
      <c r="L314" s="156"/>
      <c r="M314" s="31"/>
    </row>
    <row r="315" spans="1:18" x14ac:dyDescent="0.2">
      <c r="A315" s="37"/>
      <c r="B315" s="94"/>
      <c r="C315" s="95" t="s">
        <v>441</v>
      </c>
      <c r="D315" s="40"/>
      <c r="E315" s="41"/>
      <c r="F315" s="42"/>
      <c r="G315" s="50"/>
      <c r="H315" s="44"/>
      <c r="I315" s="116">
        <f>J315+K315</f>
        <v>0</v>
      </c>
      <c r="J315" s="41">
        <f>SUM(J314:J314)</f>
        <v>0</v>
      </c>
      <c r="K315" s="41">
        <f>SUM(K314:K314)</f>
        <v>0</v>
      </c>
      <c r="L315" s="157"/>
      <c r="M315" s="42">
        <f>SUM(M314:M314)</f>
        <v>0</v>
      </c>
    </row>
    <row r="316" spans="1:18" x14ac:dyDescent="0.2">
      <c r="A316" s="32"/>
      <c r="B316" s="26">
        <v>3</v>
      </c>
      <c r="C316" s="3" t="s">
        <v>314</v>
      </c>
      <c r="D316" s="27" t="s">
        <v>315</v>
      </c>
      <c r="E316" s="28" t="s">
        <v>48</v>
      </c>
      <c r="F316" s="28" t="s">
        <v>54</v>
      </c>
      <c r="G316" s="29" t="s">
        <v>50</v>
      </c>
      <c r="H316" s="29" t="s">
        <v>297</v>
      </c>
      <c r="I316" s="27" t="s">
        <v>316</v>
      </c>
      <c r="J316" s="30"/>
      <c r="K316" s="30"/>
      <c r="L316" s="156" t="s">
        <v>151</v>
      </c>
      <c r="M316" s="31">
        <v>1</v>
      </c>
    </row>
    <row r="317" spans="1:18" x14ac:dyDescent="0.2">
      <c r="A317" s="32"/>
      <c r="B317" s="33"/>
      <c r="C317" s="3"/>
      <c r="D317" s="27" t="s">
        <v>349</v>
      </c>
      <c r="E317" s="28" t="s">
        <v>48</v>
      </c>
      <c r="F317" s="28" t="s">
        <v>54</v>
      </c>
      <c r="G317" s="29" t="s">
        <v>304</v>
      </c>
      <c r="H317" s="29" t="s">
        <v>297</v>
      </c>
      <c r="I317" s="27" t="s">
        <v>350</v>
      </c>
      <c r="J317" s="30"/>
      <c r="K317" s="30"/>
      <c r="L317" s="156" t="s">
        <v>151</v>
      </c>
      <c r="M317" s="31">
        <v>1</v>
      </c>
    </row>
    <row r="318" spans="1:18" x14ac:dyDescent="0.2">
      <c r="A318" s="37"/>
      <c r="B318" s="38"/>
      <c r="C318" s="39" t="s">
        <v>441</v>
      </c>
      <c r="D318" s="40"/>
      <c r="E318" s="41"/>
      <c r="F318" s="41"/>
      <c r="G318" s="50"/>
      <c r="H318" s="44"/>
      <c r="I318" s="40">
        <f>J318+K318</f>
        <v>0</v>
      </c>
      <c r="J318" s="42">
        <f>SUM(J316:J317)</f>
        <v>0</v>
      </c>
      <c r="K318" s="42">
        <f>SUM(K316:K317)</f>
        <v>0</v>
      </c>
      <c r="L318" s="157"/>
      <c r="M318" s="42">
        <f>SUM(M316:M317)</f>
        <v>2</v>
      </c>
    </row>
    <row r="319" spans="1:18" x14ac:dyDescent="0.2">
      <c r="A319" s="37"/>
      <c r="B319" s="26">
        <v>4</v>
      </c>
      <c r="C319" s="54" t="s">
        <v>352</v>
      </c>
      <c r="D319" s="27" t="s">
        <v>353</v>
      </c>
      <c r="E319" s="28" t="s">
        <v>48</v>
      </c>
      <c r="F319" s="28" t="s">
        <v>54</v>
      </c>
      <c r="G319" s="29" t="s">
        <v>50</v>
      </c>
      <c r="H319" s="29" t="s">
        <v>297</v>
      </c>
      <c r="I319" s="27" t="s">
        <v>354</v>
      </c>
      <c r="J319" s="30"/>
      <c r="K319" s="41"/>
      <c r="L319" s="156" t="s">
        <v>151</v>
      </c>
      <c r="M319" s="31"/>
    </row>
    <row r="320" spans="1:18" x14ac:dyDescent="0.2">
      <c r="A320" s="37"/>
      <c r="B320" s="57"/>
      <c r="C320" s="88"/>
      <c r="D320" s="27" t="s">
        <v>499</v>
      </c>
      <c r="E320" s="28" t="s">
        <v>48</v>
      </c>
      <c r="F320" s="28" t="s">
        <v>54</v>
      </c>
      <c r="G320" s="29" t="s">
        <v>50</v>
      </c>
      <c r="H320" s="29" t="s">
        <v>297</v>
      </c>
      <c r="I320" s="27" t="s">
        <v>500</v>
      </c>
      <c r="J320" s="30"/>
      <c r="K320" s="41"/>
      <c r="L320" s="156" t="s">
        <v>151</v>
      </c>
      <c r="M320" s="42">
        <v>1</v>
      </c>
      <c r="R320" s="74"/>
    </row>
    <row r="321" spans="1:18" x14ac:dyDescent="0.2">
      <c r="A321" s="3"/>
      <c r="B321" s="117"/>
      <c r="C321" s="105"/>
      <c r="D321" s="47" t="s">
        <v>501</v>
      </c>
      <c r="E321" s="103"/>
      <c r="F321" s="103"/>
      <c r="G321" s="103"/>
      <c r="H321" s="82" t="s">
        <v>190</v>
      </c>
      <c r="I321" s="46" t="s">
        <v>170</v>
      </c>
      <c r="J321" s="30">
        <v>1</v>
      </c>
      <c r="K321" s="50"/>
      <c r="L321" s="156" t="s">
        <v>455</v>
      </c>
      <c r="M321" s="31"/>
      <c r="N321" s="74"/>
      <c r="O321" s="74"/>
      <c r="P321" s="74"/>
      <c r="Q321" s="12"/>
      <c r="R321" s="74"/>
    </row>
    <row r="322" spans="1:18" ht="13.5" thickBot="1" x14ac:dyDescent="0.25">
      <c r="A322" s="58"/>
      <c r="B322" s="59"/>
      <c r="C322" s="58" t="s">
        <v>441</v>
      </c>
      <c r="D322" s="60"/>
      <c r="E322" s="59"/>
      <c r="F322" s="59"/>
      <c r="G322" s="89"/>
      <c r="H322" s="63"/>
      <c r="I322" s="60">
        <f>J322+K322</f>
        <v>1</v>
      </c>
      <c r="J322" s="59">
        <f>SUM(J319:J321)</f>
        <v>1</v>
      </c>
      <c r="K322" s="59">
        <f>SUM(K319:K321)</f>
        <v>0</v>
      </c>
      <c r="L322" s="160"/>
      <c r="M322" s="61">
        <f>SUM(M319:M321)</f>
        <v>1</v>
      </c>
      <c r="N322" s="74"/>
      <c r="O322" s="74"/>
      <c r="P322" s="74"/>
      <c r="Q322" s="12"/>
      <c r="R322" s="74"/>
    </row>
    <row r="323" spans="1:18" ht="14.25" thickTop="1" thickBot="1" x14ac:dyDescent="0.25">
      <c r="A323" s="66"/>
      <c r="B323" s="67"/>
      <c r="C323" s="66" t="s">
        <v>258</v>
      </c>
      <c r="D323" s="69"/>
      <c r="E323" s="71">
        <f>E313+E315+E318+E322</f>
        <v>0</v>
      </c>
      <c r="F323" s="71">
        <f>F313+F315+F318+F322</f>
        <v>0</v>
      </c>
      <c r="G323" s="91"/>
      <c r="H323" s="73"/>
      <c r="I323" s="69">
        <f>J323+K323+M323</f>
        <v>4</v>
      </c>
      <c r="J323" s="71">
        <f>J313+J315+J318+J322</f>
        <v>1</v>
      </c>
      <c r="K323" s="71">
        <f>K313+K315+K318+K322</f>
        <v>0</v>
      </c>
      <c r="L323" s="161"/>
      <c r="M323" s="70">
        <f>M313+M315+M318+M322</f>
        <v>3</v>
      </c>
      <c r="N323" s="74"/>
      <c r="O323" s="74"/>
      <c r="P323" s="74"/>
      <c r="Q323" s="12"/>
      <c r="R323" s="74"/>
    </row>
    <row r="324" spans="1:18" ht="13.5" thickTop="1" x14ac:dyDescent="0.2">
      <c r="A324" s="74"/>
      <c r="B324" s="12"/>
      <c r="C324" s="74"/>
      <c r="D324" s="114"/>
      <c r="E324" s="12"/>
      <c r="F324" s="12"/>
      <c r="H324" s="113"/>
      <c r="I324" s="114"/>
      <c r="J324" s="12"/>
      <c r="K324" s="12"/>
      <c r="L324" s="162"/>
      <c r="M324" s="12"/>
      <c r="N324" s="74"/>
      <c r="O324" s="74"/>
      <c r="P324" s="74"/>
      <c r="Q324" s="12"/>
      <c r="R324" s="74"/>
    </row>
    <row r="325" spans="1:18" x14ac:dyDescent="0.2">
      <c r="A325" s="122" t="s">
        <v>200</v>
      </c>
      <c r="B325" s="12"/>
      <c r="C325" s="74"/>
      <c r="D325" s="12"/>
      <c r="E325" s="12"/>
      <c r="F325" s="118"/>
      <c r="G325" s="113"/>
      <c r="H325" s="113"/>
      <c r="I325" s="114"/>
      <c r="J325" s="12"/>
      <c r="K325" s="12"/>
      <c r="L325" s="162"/>
      <c r="M325" s="12"/>
      <c r="Q325"/>
    </row>
    <row r="326" spans="1:18" x14ac:dyDescent="0.2">
      <c r="D326" s="5"/>
      <c r="F326"/>
      <c r="G326" s="4"/>
      <c r="J326" s="127"/>
      <c r="K326" s="34"/>
      <c r="L326" s="163"/>
      <c r="Q326"/>
    </row>
    <row r="327" spans="1:18" x14ac:dyDescent="0.2">
      <c r="A327" s="122"/>
      <c r="B327" s="112"/>
      <c r="C327" s="118" t="s">
        <v>201</v>
      </c>
      <c r="D327" s="126"/>
      <c r="E327" s="112"/>
      <c r="F327" s="118"/>
      <c r="G327" s="112"/>
      <c r="H327" s="137">
        <v>18</v>
      </c>
      <c r="I327" s="182">
        <v>34759</v>
      </c>
      <c r="J327" s="123" t="s">
        <v>88</v>
      </c>
      <c r="K327" s="34"/>
      <c r="L327" s="163"/>
      <c r="Q327"/>
    </row>
    <row r="328" spans="1:18" x14ac:dyDescent="0.2">
      <c r="A328" s="3">
        <v>1</v>
      </c>
      <c r="C328" s="173">
        <v>35431</v>
      </c>
      <c r="D328" s="3" t="s">
        <v>313</v>
      </c>
      <c r="E328" s="3"/>
      <c r="H328" s="137">
        <v>19</v>
      </c>
      <c r="I328" s="182">
        <v>34759</v>
      </c>
      <c r="J328" s="123" t="s">
        <v>89</v>
      </c>
      <c r="K328" s="2"/>
      <c r="L328" s="151"/>
      <c r="N328" s="74"/>
      <c r="O328" s="74"/>
      <c r="P328" s="74"/>
      <c r="Q328" s="12"/>
      <c r="R328" s="74"/>
    </row>
    <row r="329" spans="1:18" x14ac:dyDescent="0.2">
      <c r="A329" s="3">
        <f>1+A328</f>
        <v>2</v>
      </c>
      <c r="C329" s="173">
        <v>36069</v>
      </c>
      <c r="D329" s="3" t="s">
        <v>372</v>
      </c>
      <c r="E329" s="3"/>
      <c r="H329" s="137">
        <v>20</v>
      </c>
      <c r="I329" s="182">
        <v>34759</v>
      </c>
      <c r="J329" s="123" t="s">
        <v>90</v>
      </c>
      <c r="K329" s="2"/>
      <c r="L329" s="151"/>
      <c r="N329" s="74"/>
      <c r="O329" s="74"/>
      <c r="P329" s="74"/>
      <c r="Q329" s="12"/>
      <c r="R329" s="74"/>
    </row>
    <row r="330" spans="1:18" x14ac:dyDescent="0.2">
      <c r="A330" s="3">
        <f t="shared" ref="A330:A343" si="7">1+A329</f>
        <v>3</v>
      </c>
      <c r="C330" s="173">
        <v>35674</v>
      </c>
      <c r="D330" s="3" t="s">
        <v>315</v>
      </c>
      <c r="E330" s="3"/>
      <c r="H330" s="137"/>
      <c r="I330" s="183"/>
      <c r="J330" s="123"/>
      <c r="K330" s="2"/>
      <c r="L330" s="151"/>
      <c r="N330" s="74"/>
      <c r="O330" s="74"/>
      <c r="P330" s="74"/>
      <c r="Q330" s="12"/>
      <c r="R330" s="74"/>
    </row>
    <row r="331" spans="1:18" x14ac:dyDescent="0.2">
      <c r="A331" s="3">
        <f t="shared" si="7"/>
        <v>4</v>
      </c>
      <c r="C331" s="173">
        <v>36404</v>
      </c>
      <c r="D331" s="3" t="s">
        <v>373</v>
      </c>
      <c r="E331" s="3"/>
      <c r="H331" s="137"/>
      <c r="I331" s="183"/>
      <c r="J331" s="123"/>
      <c r="K331" s="2"/>
      <c r="L331" s="151"/>
      <c r="N331" s="74"/>
      <c r="O331" s="74"/>
      <c r="P331" s="74"/>
      <c r="Q331" s="12"/>
      <c r="R331" s="74"/>
    </row>
    <row r="332" spans="1:18" x14ac:dyDescent="0.2">
      <c r="A332" s="3">
        <f t="shared" si="7"/>
        <v>5</v>
      </c>
      <c r="C332" s="173">
        <v>35855</v>
      </c>
      <c r="D332" s="3" t="s">
        <v>374</v>
      </c>
      <c r="E332" s="3"/>
      <c r="H332" s="137"/>
      <c r="I332" s="114" t="s">
        <v>28</v>
      </c>
      <c r="J332" s="123"/>
      <c r="K332" s="2"/>
      <c r="L332" s="151"/>
      <c r="N332" s="74"/>
      <c r="O332" s="74"/>
      <c r="P332" s="74"/>
      <c r="Q332" s="12"/>
      <c r="R332" s="74"/>
    </row>
    <row r="333" spans="1:18" x14ac:dyDescent="0.2">
      <c r="A333" s="3">
        <f t="shared" si="7"/>
        <v>6</v>
      </c>
      <c r="C333" s="173">
        <v>35947</v>
      </c>
      <c r="D333" s="3" t="s">
        <v>349</v>
      </c>
      <c r="E333" s="3"/>
      <c r="H333" s="137"/>
      <c r="I333" s="3" t="s">
        <v>31</v>
      </c>
      <c r="J333" s="123"/>
      <c r="K333" s="2"/>
      <c r="L333" s="151"/>
      <c r="N333" s="74"/>
      <c r="O333" s="74"/>
      <c r="P333" s="74"/>
      <c r="Q333" s="12"/>
      <c r="R333" s="74"/>
    </row>
    <row r="334" spans="1:18" x14ac:dyDescent="0.2">
      <c r="A334" s="3">
        <f t="shared" si="7"/>
        <v>7</v>
      </c>
      <c r="C334" s="173">
        <v>36526</v>
      </c>
      <c r="D334" s="3" t="s">
        <v>375</v>
      </c>
      <c r="E334" s="3"/>
      <c r="H334" s="137"/>
      <c r="I334" s="183"/>
      <c r="J334" s="123"/>
      <c r="K334" s="2"/>
      <c r="L334" s="151"/>
      <c r="N334" s="74"/>
      <c r="O334" s="74"/>
      <c r="P334" s="74"/>
      <c r="Q334" s="12"/>
      <c r="R334" s="74"/>
    </row>
    <row r="335" spans="1:18" x14ac:dyDescent="0.2">
      <c r="A335" s="3">
        <f t="shared" si="7"/>
        <v>8</v>
      </c>
      <c r="C335" s="173">
        <v>35096</v>
      </c>
      <c r="D335" s="3" t="s">
        <v>220</v>
      </c>
      <c r="E335" s="3"/>
      <c r="H335" s="137"/>
      <c r="I335" s="183"/>
      <c r="J335" s="123"/>
      <c r="K335" s="2"/>
      <c r="L335" s="151"/>
      <c r="N335" s="74"/>
      <c r="O335" s="74"/>
      <c r="P335" s="74"/>
      <c r="Q335" s="12"/>
      <c r="R335" s="74"/>
    </row>
    <row r="336" spans="1:18" x14ac:dyDescent="0.2">
      <c r="A336" s="3">
        <f t="shared" si="7"/>
        <v>9</v>
      </c>
      <c r="C336" s="173">
        <v>35916</v>
      </c>
      <c r="D336" s="3" t="s">
        <v>191</v>
      </c>
      <c r="E336" s="3"/>
      <c r="H336" s="137"/>
      <c r="I336" s="183"/>
      <c r="J336" s="123"/>
      <c r="K336" s="2"/>
      <c r="L336" s="151"/>
      <c r="N336" s="74"/>
      <c r="O336" s="74"/>
      <c r="P336" s="74"/>
      <c r="Q336" s="12"/>
      <c r="R336" s="74"/>
    </row>
    <row r="337" spans="1:18" x14ac:dyDescent="0.2">
      <c r="A337" s="3">
        <f t="shared" si="7"/>
        <v>10</v>
      </c>
      <c r="C337" s="173">
        <v>35370</v>
      </c>
      <c r="D337" s="3" t="s">
        <v>192</v>
      </c>
      <c r="E337" s="3"/>
      <c r="H337" s="137"/>
      <c r="I337" s="183"/>
      <c r="J337" s="123"/>
      <c r="K337" s="2"/>
      <c r="L337" s="151"/>
      <c r="N337" s="74"/>
      <c r="O337" s="74"/>
      <c r="P337" s="74"/>
      <c r="Q337" s="12"/>
      <c r="R337" s="74"/>
    </row>
    <row r="338" spans="1:18" x14ac:dyDescent="0.2">
      <c r="A338" s="3">
        <f t="shared" si="7"/>
        <v>11</v>
      </c>
      <c r="C338" s="173">
        <v>35521</v>
      </c>
      <c r="D338" s="3" t="s">
        <v>351</v>
      </c>
      <c r="E338" s="3"/>
      <c r="H338" s="137"/>
      <c r="I338" s="183"/>
      <c r="J338" s="123"/>
      <c r="K338" s="2"/>
      <c r="L338" s="151"/>
      <c r="N338" s="74"/>
      <c r="O338" s="74"/>
      <c r="P338" s="74"/>
      <c r="Q338" s="12"/>
      <c r="R338" s="74"/>
    </row>
    <row r="339" spans="1:18" x14ac:dyDescent="0.2">
      <c r="A339" s="3">
        <f t="shared" si="7"/>
        <v>12</v>
      </c>
      <c r="C339" s="173">
        <v>36039</v>
      </c>
      <c r="D339" s="3" t="s">
        <v>193</v>
      </c>
      <c r="E339" s="3"/>
      <c r="J339" s="126"/>
      <c r="K339" s="2"/>
      <c r="L339" s="151"/>
      <c r="N339" s="74"/>
      <c r="O339" s="74"/>
      <c r="P339" s="74"/>
      <c r="Q339" s="12"/>
      <c r="R339" s="74"/>
    </row>
    <row r="340" spans="1:18" x14ac:dyDescent="0.2">
      <c r="A340" s="3">
        <f t="shared" si="7"/>
        <v>13</v>
      </c>
      <c r="C340" s="173">
        <v>35490</v>
      </c>
      <c r="D340" s="3" t="s">
        <v>221</v>
      </c>
      <c r="E340" s="3"/>
      <c r="K340" s="2"/>
      <c r="L340" s="151"/>
      <c r="N340" s="74"/>
      <c r="O340" s="74"/>
      <c r="P340" s="74"/>
      <c r="Q340" s="12"/>
      <c r="R340" s="74"/>
    </row>
    <row r="341" spans="1:18" x14ac:dyDescent="0.2">
      <c r="A341" s="3">
        <f t="shared" si="7"/>
        <v>14</v>
      </c>
      <c r="D341" s="3" t="s">
        <v>222</v>
      </c>
      <c r="E341" s="3"/>
      <c r="K341" s="2"/>
      <c r="L341" s="151"/>
      <c r="N341" s="74"/>
      <c r="O341" s="74"/>
      <c r="P341" s="74"/>
      <c r="Q341" s="12"/>
      <c r="R341" s="74"/>
    </row>
    <row r="342" spans="1:18" x14ac:dyDescent="0.2">
      <c r="A342" s="3">
        <f t="shared" si="7"/>
        <v>15</v>
      </c>
      <c r="C342" s="173">
        <v>35612</v>
      </c>
      <c r="D342" s="3" t="s">
        <v>278</v>
      </c>
      <c r="E342" s="3"/>
      <c r="K342" s="2"/>
      <c r="L342" s="151"/>
      <c r="N342" s="74"/>
      <c r="O342" s="74"/>
      <c r="P342" s="74"/>
      <c r="Q342" s="12"/>
      <c r="R342" s="74"/>
    </row>
    <row r="343" spans="1:18" x14ac:dyDescent="0.2">
      <c r="A343" s="3">
        <f t="shared" si="7"/>
        <v>16</v>
      </c>
      <c r="C343" s="173">
        <v>36526</v>
      </c>
      <c r="D343" s="3" t="s">
        <v>279</v>
      </c>
      <c r="E343" s="3"/>
      <c r="K343" s="2"/>
      <c r="L343" s="151"/>
      <c r="N343" s="74"/>
      <c r="O343" s="74"/>
      <c r="P343" s="74"/>
      <c r="Q343" s="12"/>
      <c r="R343" s="74"/>
    </row>
    <row r="344" spans="1:18" x14ac:dyDescent="0.2">
      <c r="A344">
        <v>17</v>
      </c>
      <c r="C344" s="173">
        <v>35004</v>
      </c>
      <c r="D344" s="3" t="s">
        <v>87</v>
      </c>
      <c r="E344" s="12"/>
      <c r="K344" s="2"/>
      <c r="L344" s="151"/>
      <c r="N344" s="74"/>
      <c r="O344" s="74"/>
      <c r="P344" s="74"/>
      <c r="Q344" s="12"/>
      <c r="R344" s="74"/>
    </row>
    <row r="345" spans="1:18" x14ac:dyDescent="0.2">
      <c r="H345"/>
      <c r="I345"/>
      <c r="J345"/>
      <c r="K345"/>
      <c r="L345" s="171"/>
      <c r="M345"/>
      <c r="N345" s="74"/>
      <c r="O345" s="74"/>
      <c r="P345" s="74"/>
      <c r="Q345" s="12"/>
      <c r="R345" s="74"/>
    </row>
    <row r="346" spans="1:18" x14ac:dyDescent="0.2">
      <c r="H346" s="12" t="s">
        <v>33</v>
      </c>
      <c r="I346" s="12" t="s">
        <v>34</v>
      </c>
      <c r="J346" s="12" t="s">
        <v>461</v>
      </c>
      <c r="K346" s="12" t="s">
        <v>190</v>
      </c>
      <c r="L346" s="172" t="s">
        <v>342</v>
      </c>
      <c r="M346" s="12" t="s">
        <v>159</v>
      </c>
      <c r="N346" s="12" t="s">
        <v>114</v>
      </c>
      <c r="O346" s="74"/>
      <c r="P346" s="74"/>
      <c r="Q346" s="12"/>
      <c r="R346" s="74"/>
    </row>
    <row r="347" spans="1:18" x14ac:dyDescent="0.2">
      <c r="C347" s="118" t="s">
        <v>502</v>
      </c>
      <c r="D347" s="74" t="s">
        <v>503</v>
      </c>
      <c r="H347" s="12">
        <f>I51</f>
        <v>37</v>
      </c>
      <c r="I347" s="12" t="e">
        <f>#REF!</f>
        <v>#REF!</v>
      </c>
      <c r="J347" s="12">
        <v>5</v>
      </c>
      <c r="K347" s="12"/>
      <c r="L347" s="172"/>
      <c r="M347" s="12"/>
      <c r="N347" s="12"/>
    </row>
    <row r="348" spans="1:18" x14ac:dyDescent="0.2">
      <c r="D348" s="74" t="s">
        <v>504</v>
      </c>
      <c r="H348" s="12">
        <f>I112</f>
        <v>22</v>
      </c>
      <c r="I348" s="12">
        <f>H118</f>
        <v>30</v>
      </c>
      <c r="J348" s="12">
        <v>1</v>
      </c>
      <c r="K348" s="12">
        <v>1</v>
      </c>
      <c r="L348" s="172">
        <v>1</v>
      </c>
      <c r="M348" s="12"/>
      <c r="N348" s="12">
        <v>1</v>
      </c>
    </row>
    <row r="349" spans="1:18" x14ac:dyDescent="0.2">
      <c r="D349" s="74" t="s">
        <v>505</v>
      </c>
      <c r="H349" s="12">
        <f>I164</f>
        <v>11</v>
      </c>
      <c r="I349" s="12">
        <f>A179</f>
        <v>11</v>
      </c>
      <c r="J349" s="12">
        <v>2</v>
      </c>
      <c r="K349" s="12"/>
      <c r="L349" s="172"/>
      <c r="M349" s="12">
        <v>1</v>
      </c>
      <c r="N349" s="12"/>
    </row>
    <row r="350" spans="1:18" x14ac:dyDescent="0.2">
      <c r="D350" s="74" t="s">
        <v>506</v>
      </c>
      <c r="H350" s="12">
        <f>I205</f>
        <v>14</v>
      </c>
      <c r="I350" s="12">
        <f>A229</f>
        <v>19</v>
      </c>
      <c r="J350" s="12"/>
      <c r="K350" s="12">
        <v>1</v>
      </c>
      <c r="L350" s="172">
        <v>1</v>
      </c>
      <c r="M350" s="12"/>
      <c r="N350" s="12"/>
    </row>
    <row r="351" spans="1:18" x14ac:dyDescent="0.2">
      <c r="D351" s="74" t="s">
        <v>178</v>
      </c>
      <c r="H351" s="12">
        <f>I278</f>
        <v>37</v>
      </c>
      <c r="I351" s="12">
        <f>H282</f>
        <v>26</v>
      </c>
      <c r="J351" s="12">
        <v>8</v>
      </c>
      <c r="K351" s="12"/>
      <c r="L351" s="172"/>
      <c r="M351" s="12">
        <v>1</v>
      </c>
      <c r="N351" s="12"/>
    </row>
    <row r="352" spans="1:18" x14ac:dyDescent="0.2">
      <c r="D352" s="74" t="s">
        <v>491</v>
      </c>
      <c r="H352" s="12">
        <f>I323</f>
        <v>4</v>
      </c>
      <c r="I352" s="12">
        <f>A343</f>
        <v>16</v>
      </c>
      <c r="J352" s="112"/>
      <c r="K352" s="12">
        <v>1</v>
      </c>
      <c r="L352" s="172"/>
      <c r="M352" s="12"/>
      <c r="N352" s="12"/>
    </row>
    <row r="353" spans="4:14" x14ac:dyDescent="0.2">
      <c r="D353" s="74" t="s">
        <v>507</v>
      </c>
      <c r="H353" s="113">
        <f t="shared" ref="H353:M353" si="8">SUM(H347:H352)</f>
        <v>125</v>
      </c>
      <c r="I353" s="12" t="e">
        <f t="shared" si="8"/>
        <v>#REF!</v>
      </c>
      <c r="J353" s="12">
        <f t="shared" si="8"/>
        <v>16</v>
      </c>
      <c r="K353" s="12">
        <f t="shared" si="8"/>
        <v>3</v>
      </c>
      <c r="L353" s="172">
        <f t="shared" si="8"/>
        <v>2</v>
      </c>
      <c r="M353" s="12">
        <f t="shared" si="8"/>
        <v>2</v>
      </c>
      <c r="N353" s="12">
        <f>SUM(N347:N352)</f>
        <v>1</v>
      </c>
    </row>
    <row r="354" spans="4:14" x14ac:dyDescent="0.2">
      <c r="K354" s="2"/>
      <c r="L354" s="151"/>
    </row>
    <row r="355" spans="4:14" x14ac:dyDescent="0.2">
      <c r="K355" s="2"/>
      <c r="L355" s="151"/>
    </row>
    <row r="356" spans="4:14" x14ac:dyDescent="0.2">
      <c r="K356" s="2"/>
      <c r="L356" s="151"/>
    </row>
    <row r="357" spans="4:14" x14ac:dyDescent="0.2">
      <c r="K357" s="2"/>
      <c r="L357" s="151"/>
    </row>
    <row r="358" spans="4:14" x14ac:dyDescent="0.2">
      <c r="K358" s="2"/>
      <c r="L358" s="151"/>
    </row>
    <row r="359" spans="4:14" x14ac:dyDescent="0.2">
      <c r="K359" s="2"/>
      <c r="L359" s="151"/>
    </row>
    <row r="360" spans="4:14" x14ac:dyDescent="0.2">
      <c r="K360" s="2"/>
      <c r="L360" s="151"/>
    </row>
    <row r="361" spans="4:14" x14ac:dyDescent="0.2">
      <c r="K361" s="2"/>
      <c r="L361" s="151"/>
    </row>
    <row r="362" spans="4:14" x14ac:dyDescent="0.2">
      <c r="K362" s="2"/>
      <c r="L362" s="151"/>
    </row>
    <row r="363" spans="4:14" x14ac:dyDescent="0.2">
      <c r="K363" s="2"/>
      <c r="L363" s="151"/>
    </row>
    <row r="364" spans="4:14" x14ac:dyDescent="0.2">
      <c r="K364" s="2"/>
      <c r="L364" s="151"/>
    </row>
    <row r="365" spans="4:14" x14ac:dyDescent="0.2">
      <c r="K365" s="2"/>
      <c r="L365" s="151"/>
    </row>
    <row r="366" spans="4:14" x14ac:dyDescent="0.2">
      <c r="K366" s="2"/>
      <c r="L366" s="151"/>
    </row>
    <row r="367" spans="4:14" x14ac:dyDescent="0.2">
      <c r="K367" s="2"/>
      <c r="L367" s="151"/>
    </row>
    <row r="368" spans="4:14" x14ac:dyDescent="0.2">
      <c r="K368" s="2"/>
      <c r="L368" s="151"/>
    </row>
    <row r="369" spans="11:12" x14ac:dyDescent="0.2">
      <c r="K369" s="2"/>
      <c r="L369" s="151"/>
    </row>
    <row r="370" spans="11:12" x14ac:dyDescent="0.2">
      <c r="K370" s="2"/>
      <c r="L370" s="151"/>
    </row>
    <row r="371" spans="11:12" x14ac:dyDescent="0.2">
      <c r="K371" s="2"/>
      <c r="L371" s="151"/>
    </row>
    <row r="372" spans="11:12" x14ac:dyDescent="0.2">
      <c r="K372" s="2"/>
      <c r="L372" s="151"/>
    </row>
    <row r="373" spans="11:12" x14ac:dyDescent="0.2">
      <c r="K373" s="2"/>
      <c r="L373" s="151"/>
    </row>
    <row r="374" spans="11:12" x14ac:dyDescent="0.2">
      <c r="K374" s="2"/>
      <c r="L374" s="151"/>
    </row>
    <row r="375" spans="11:12" x14ac:dyDescent="0.2">
      <c r="K375" s="2"/>
      <c r="L375" s="151"/>
    </row>
    <row r="376" spans="11:12" x14ac:dyDescent="0.2">
      <c r="K376" s="2"/>
      <c r="L376" s="151"/>
    </row>
    <row r="377" spans="11:12" x14ac:dyDescent="0.2">
      <c r="K377" s="2"/>
      <c r="L377" s="151"/>
    </row>
    <row r="378" spans="11:12" x14ac:dyDescent="0.2">
      <c r="K378" s="2"/>
      <c r="L378" s="151"/>
    </row>
    <row r="379" spans="11:12" x14ac:dyDescent="0.2">
      <c r="K379" s="2"/>
      <c r="L379" s="151"/>
    </row>
    <row r="380" spans="11:12" x14ac:dyDescent="0.2">
      <c r="K380" s="2"/>
      <c r="L380" s="151"/>
    </row>
    <row r="381" spans="11:12" x14ac:dyDescent="0.2">
      <c r="K381" s="2"/>
      <c r="L381" s="151"/>
    </row>
    <row r="382" spans="11:12" x14ac:dyDescent="0.2">
      <c r="K382" s="2"/>
      <c r="L382" s="151"/>
    </row>
    <row r="383" spans="11:12" x14ac:dyDescent="0.2">
      <c r="K383" s="2"/>
      <c r="L383" s="151"/>
    </row>
    <row r="384" spans="11:12" x14ac:dyDescent="0.2">
      <c r="K384" s="2"/>
      <c r="L384" s="151"/>
    </row>
    <row r="385" spans="11:12" x14ac:dyDescent="0.2">
      <c r="K385" s="2"/>
      <c r="L385" s="151"/>
    </row>
    <row r="386" spans="11:12" x14ac:dyDescent="0.2">
      <c r="K386" s="2"/>
      <c r="L386" s="151"/>
    </row>
    <row r="387" spans="11:12" x14ac:dyDescent="0.2">
      <c r="K387" s="2"/>
      <c r="L387" s="151"/>
    </row>
    <row r="388" spans="11:12" x14ac:dyDescent="0.2">
      <c r="K388" s="2"/>
      <c r="L388" s="151"/>
    </row>
    <row r="389" spans="11:12" x14ac:dyDescent="0.2">
      <c r="K389" s="2"/>
      <c r="L389" s="151"/>
    </row>
    <row r="390" spans="11:12" x14ac:dyDescent="0.2">
      <c r="K390" s="2"/>
      <c r="L390" s="151"/>
    </row>
    <row r="391" spans="11:12" x14ac:dyDescent="0.2">
      <c r="K391" s="2"/>
      <c r="L391" s="151"/>
    </row>
    <row r="392" spans="11:12" x14ac:dyDescent="0.2">
      <c r="K392" s="2"/>
      <c r="L392" s="151"/>
    </row>
    <row r="393" spans="11:12" x14ac:dyDescent="0.2">
      <c r="K393" s="2"/>
      <c r="L393" s="151"/>
    </row>
    <row r="394" spans="11:12" x14ac:dyDescent="0.2">
      <c r="K394" s="2"/>
      <c r="L394" s="151"/>
    </row>
    <row r="395" spans="11:12" x14ac:dyDescent="0.2">
      <c r="K395" s="2"/>
      <c r="L395" s="151"/>
    </row>
    <row r="396" spans="11:12" x14ac:dyDescent="0.2">
      <c r="K396" s="2"/>
      <c r="L396" s="151"/>
    </row>
    <row r="397" spans="11:12" x14ac:dyDescent="0.2">
      <c r="K397" s="2"/>
      <c r="L397" s="151"/>
    </row>
    <row r="398" spans="11:12" x14ac:dyDescent="0.2">
      <c r="K398" s="2"/>
      <c r="L398" s="151"/>
    </row>
    <row r="399" spans="11:12" x14ac:dyDescent="0.2">
      <c r="K399" s="2"/>
      <c r="L399" s="151"/>
    </row>
    <row r="400" spans="11:12" x14ac:dyDescent="0.2">
      <c r="K400" s="2"/>
      <c r="L400" s="151"/>
    </row>
    <row r="401" spans="11:12" x14ac:dyDescent="0.2">
      <c r="K401" s="2"/>
      <c r="L401" s="151"/>
    </row>
    <row r="402" spans="11:12" x14ac:dyDescent="0.2">
      <c r="K402" s="2"/>
      <c r="L402" s="151"/>
    </row>
    <row r="403" spans="11:12" x14ac:dyDescent="0.2">
      <c r="K403" s="2"/>
      <c r="L403" s="151"/>
    </row>
    <row r="404" spans="11:12" x14ac:dyDescent="0.2">
      <c r="K404" s="2"/>
      <c r="L404" s="151"/>
    </row>
    <row r="405" spans="11:12" x14ac:dyDescent="0.2">
      <c r="K405" s="2"/>
      <c r="L405" s="151"/>
    </row>
    <row r="406" spans="11:12" x14ac:dyDescent="0.2">
      <c r="K406" s="2"/>
      <c r="L406" s="151"/>
    </row>
    <row r="407" spans="11:12" x14ac:dyDescent="0.2">
      <c r="K407" s="2"/>
      <c r="L407" s="151"/>
    </row>
    <row r="408" spans="11:12" x14ac:dyDescent="0.2">
      <c r="K408" s="2"/>
      <c r="L408" s="151"/>
    </row>
    <row r="409" spans="11:12" x14ac:dyDescent="0.2">
      <c r="K409" s="2"/>
      <c r="L409" s="151"/>
    </row>
    <row r="410" spans="11:12" x14ac:dyDescent="0.2">
      <c r="K410" s="2"/>
      <c r="L410" s="151"/>
    </row>
    <row r="411" spans="11:12" x14ac:dyDescent="0.2">
      <c r="K411" s="2"/>
      <c r="L411" s="151"/>
    </row>
    <row r="412" spans="11:12" x14ac:dyDescent="0.2">
      <c r="K412" s="2"/>
      <c r="L412" s="151"/>
    </row>
    <row r="413" spans="11:12" x14ac:dyDescent="0.2">
      <c r="K413" s="2"/>
      <c r="L413" s="151"/>
    </row>
    <row r="414" spans="11:12" x14ac:dyDescent="0.2">
      <c r="K414" s="2"/>
      <c r="L414" s="151"/>
    </row>
    <row r="415" spans="11:12" x14ac:dyDescent="0.2">
      <c r="K415" s="2"/>
      <c r="L415" s="151"/>
    </row>
    <row r="416" spans="11:12" x14ac:dyDescent="0.2">
      <c r="K416" s="2"/>
      <c r="L416" s="151"/>
    </row>
    <row r="417" spans="11:12" x14ac:dyDescent="0.2">
      <c r="K417" s="2"/>
      <c r="L417" s="151"/>
    </row>
    <row r="418" spans="11:12" x14ac:dyDescent="0.2">
      <c r="K418" s="2"/>
      <c r="L418" s="151"/>
    </row>
    <row r="419" spans="11:12" x14ac:dyDescent="0.2">
      <c r="K419" s="2"/>
      <c r="L419" s="151"/>
    </row>
    <row r="420" spans="11:12" x14ac:dyDescent="0.2">
      <c r="K420" s="2"/>
      <c r="L420" s="151"/>
    </row>
    <row r="421" spans="11:12" x14ac:dyDescent="0.2">
      <c r="K421" s="2"/>
      <c r="L421" s="151"/>
    </row>
    <row r="422" spans="11:12" x14ac:dyDescent="0.2">
      <c r="K422" s="2"/>
      <c r="L422" s="151"/>
    </row>
    <row r="423" spans="11:12" x14ac:dyDescent="0.2">
      <c r="K423" s="2"/>
      <c r="L423" s="151"/>
    </row>
    <row r="424" spans="11:12" x14ac:dyDescent="0.2">
      <c r="K424" s="2"/>
      <c r="L424" s="151"/>
    </row>
    <row r="425" spans="11:12" x14ac:dyDescent="0.2">
      <c r="K425" s="2"/>
      <c r="L425" s="151"/>
    </row>
    <row r="426" spans="11:12" x14ac:dyDescent="0.2">
      <c r="K426" s="2"/>
      <c r="L426" s="151"/>
    </row>
    <row r="427" spans="11:12" x14ac:dyDescent="0.2">
      <c r="K427" s="2"/>
      <c r="L427" s="151"/>
    </row>
    <row r="428" spans="11:12" x14ac:dyDescent="0.2">
      <c r="K428" s="2"/>
      <c r="L428" s="151"/>
    </row>
    <row r="429" spans="11:12" x14ac:dyDescent="0.2">
      <c r="K429" s="2"/>
      <c r="L429" s="151"/>
    </row>
    <row r="430" spans="11:12" x14ac:dyDescent="0.2">
      <c r="K430" s="2"/>
      <c r="L430" s="151"/>
    </row>
    <row r="431" spans="11:12" x14ac:dyDescent="0.2">
      <c r="K431" s="2"/>
      <c r="L431" s="151"/>
    </row>
    <row r="432" spans="11:12" x14ac:dyDescent="0.2">
      <c r="K432" s="2"/>
      <c r="L432" s="151"/>
    </row>
    <row r="433" spans="11:12" x14ac:dyDescent="0.2">
      <c r="K433" s="2"/>
      <c r="L433" s="151"/>
    </row>
    <row r="434" spans="11:12" x14ac:dyDescent="0.2">
      <c r="K434" s="2"/>
      <c r="L434" s="151"/>
    </row>
    <row r="435" spans="11:12" x14ac:dyDescent="0.2">
      <c r="K435" s="2"/>
      <c r="L435" s="151"/>
    </row>
    <row r="436" spans="11:12" x14ac:dyDescent="0.2">
      <c r="K436" s="2"/>
      <c r="L436" s="151"/>
    </row>
    <row r="437" spans="11:12" x14ac:dyDescent="0.2">
      <c r="K437" s="2"/>
      <c r="L437" s="151"/>
    </row>
    <row r="438" spans="11:12" x14ac:dyDescent="0.2">
      <c r="K438" s="2"/>
      <c r="L438" s="151"/>
    </row>
    <row r="439" spans="11:12" x14ac:dyDescent="0.2">
      <c r="K439" s="2"/>
      <c r="L439" s="151"/>
    </row>
    <row r="440" spans="11:12" x14ac:dyDescent="0.2">
      <c r="K440" s="2"/>
      <c r="L440" s="151"/>
    </row>
    <row r="441" spans="11:12" x14ac:dyDescent="0.2">
      <c r="K441" s="2"/>
      <c r="L441" s="151"/>
    </row>
    <row r="442" spans="11:12" x14ac:dyDescent="0.2">
      <c r="K442" s="2"/>
      <c r="L442" s="151"/>
    </row>
    <row r="443" spans="11:12" x14ac:dyDescent="0.2">
      <c r="K443" s="2"/>
      <c r="L443" s="151"/>
    </row>
    <row r="444" spans="11:12" x14ac:dyDescent="0.2">
      <c r="K444" s="2"/>
      <c r="L444" s="151"/>
    </row>
    <row r="445" spans="11:12" x14ac:dyDescent="0.2">
      <c r="K445" s="2"/>
      <c r="L445" s="151"/>
    </row>
    <row r="446" spans="11:12" x14ac:dyDescent="0.2">
      <c r="K446" s="2"/>
      <c r="L446" s="151"/>
    </row>
    <row r="447" spans="11:12" x14ac:dyDescent="0.2">
      <c r="K447" s="2"/>
      <c r="L447" s="151"/>
    </row>
    <row r="448" spans="11:12" x14ac:dyDescent="0.2">
      <c r="K448" s="2"/>
      <c r="L448" s="151"/>
    </row>
    <row r="449" spans="11:12" x14ac:dyDescent="0.2">
      <c r="K449" s="2"/>
      <c r="L449" s="151"/>
    </row>
    <row r="450" spans="11:12" x14ac:dyDescent="0.2">
      <c r="K450" s="2"/>
      <c r="L450" s="151"/>
    </row>
    <row r="451" spans="11:12" x14ac:dyDescent="0.2">
      <c r="K451" s="2"/>
      <c r="L451" s="151"/>
    </row>
    <row r="452" spans="11:12" x14ac:dyDescent="0.2">
      <c r="K452" s="2"/>
      <c r="L452" s="151"/>
    </row>
    <row r="453" spans="11:12" x14ac:dyDescent="0.2">
      <c r="K453" s="2"/>
      <c r="L453" s="151"/>
    </row>
    <row r="454" spans="11:12" x14ac:dyDescent="0.2">
      <c r="K454" s="2"/>
      <c r="L454" s="151"/>
    </row>
    <row r="455" spans="11:12" x14ac:dyDescent="0.2">
      <c r="K455" s="2"/>
      <c r="L455" s="151"/>
    </row>
    <row r="456" spans="11:12" x14ac:dyDescent="0.2">
      <c r="K456" s="2"/>
      <c r="L456" s="151"/>
    </row>
    <row r="457" spans="11:12" x14ac:dyDescent="0.2">
      <c r="K457" s="2"/>
      <c r="L457" s="151"/>
    </row>
    <row r="458" spans="11:12" x14ac:dyDescent="0.2">
      <c r="K458" s="2"/>
      <c r="L458" s="151"/>
    </row>
    <row r="459" spans="11:12" x14ac:dyDescent="0.2">
      <c r="K459" s="2"/>
      <c r="L459" s="151"/>
    </row>
    <row r="460" spans="11:12" x14ac:dyDescent="0.2">
      <c r="K460" s="2"/>
      <c r="L460" s="151"/>
    </row>
    <row r="461" spans="11:12" x14ac:dyDescent="0.2">
      <c r="K461" s="2"/>
      <c r="L461" s="151"/>
    </row>
    <row r="462" spans="11:12" x14ac:dyDescent="0.2">
      <c r="K462" s="2"/>
      <c r="L462" s="151"/>
    </row>
    <row r="463" spans="11:12" x14ac:dyDescent="0.2">
      <c r="K463" s="2"/>
      <c r="L463" s="151"/>
    </row>
    <row r="464" spans="11:12" x14ac:dyDescent="0.2">
      <c r="K464" s="2"/>
      <c r="L464" s="151"/>
    </row>
    <row r="465" spans="11:12" x14ac:dyDescent="0.2">
      <c r="K465" s="2"/>
      <c r="L465" s="151"/>
    </row>
    <row r="466" spans="11:12" x14ac:dyDescent="0.2">
      <c r="K466" s="2"/>
      <c r="L466" s="151"/>
    </row>
    <row r="467" spans="11:12" x14ac:dyDescent="0.2">
      <c r="K467" s="2"/>
      <c r="L467" s="151"/>
    </row>
    <row r="468" spans="11:12" x14ac:dyDescent="0.2">
      <c r="K468" s="2"/>
      <c r="L468" s="151"/>
    </row>
    <row r="469" spans="11:12" x14ac:dyDescent="0.2">
      <c r="K469" s="2"/>
      <c r="L469" s="151"/>
    </row>
    <row r="470" spans="11:12" x14ac:dyDescent="0.2">
      <c r="K470" s="2"/>
      <c r="L470" s="151"/>
    </row>
    <row r="471" spans="11:12" x14ac:dyDescent="0.2">
      <c r="K471" s="2"/>
      <c r="L471" s="151"/>
    </row>
    <row r="472" spans="11:12" x14ac:dyDescent="0.2">
      <c r="K472" s="2"/>
      <c r="L472" s="151"/>
    </row>
    <row r="473" spans="11:12" x14ac:dyDescent="0.2">
      <c r="K473" s="2"/>
      <c r="L473" s="151"/>
    </row>
    <row r="474" spans="11:12" x14ac:dyDescent="0.2">
      <c r="K474" s="2"/>
      <c r="L474" s="151"/>
    </row>
    <row r="475" spans="11:12" x14ac:dyDescent="0.2">
      <c r="K475" s="2"/>
      <c r="L475" s="151"/>
    </row>
    <row r="476" spans="11:12" x14ac:dyDescent="0.2">
      <c r="K476" s="2"/>
      <c r="L476" s="151"/>
    </row>
    <row r="477" spans="11:12" x14ac:dyDescent="0.2">
      <c r="K477" s="2"/>
      <c r="L477" s="151"/>
    </row>
    <row r="478" spans="11:12" x14ac:dyDescent="0.2">
      <c r="K478" s="2"/>
      <c r="L478" s="151"/>
    </row>
    <row r="479" spans="11:12" x14ac:dyDescent="0.2">
      <c r="K479" s="2"/>
      <c r="L479" s="151"/>
    </row>
    <row r="480" spans="11:12" x14ac:dyDescent="0.2">
      <c r="K480" s="2"/>
      <c r="L480" s="151"/>
    </row>
    <row r="481" spans="11:12" x14ac:dyDescent="0.2">
      <c r="K481" s="2"/>
      <c r="L481" s="151"/>
    </row>
    <row r="482" spans="11:12" x14ac:dyDescent="0.2">
      <c r="K482" s="2"/>
      <c r="L482" s="151"/>
    </row>
    <row r="483" spans="11:12" x14ac:dyDescent="0.2">
      <c r="K483" s="2"/>
      <c r="L483" s="151"/>
    </row>
    <row r="484" spans="11:12" x14ac:dyDescent="0.2">
      <c r="K484" s="2"/>
      <c r="L484" s="151"/>
    </row>
    <row r="485" spans="11:12" x14ac:dyDescent="0.2">
      <c r="K485" s="2"/>
      <c r="L485" s="151"/>
    </row>
    <row r="486" spans="11:12" x14ac:dyDescent="0.2">
      <c r="K486" s="2"/>
      <c r="L486" s="151"/>
    </row>
    <row r="487" spans="11:12" x14ac:dyDescent="0.2">
      <c r="K487" s="2"/>
      <c r="L487" s="151"/>
    </row>
    <row r="488" spans="11:12" x14ac:dyDescent="0.2">
      <c r="K488" s="2"/>
      <c r="L488" s="151"/>
    </row>
    <row r="489" spans="11:12" x14ac:dyDescent="0.2">
      <c r="K489" s="2"/>
      <c r="L489" s="151"/>
    </row>
    <row r="490" spans="11:12" x14ac:dyDescent="0.2">
      <c r="K490" s="2"/>
      <c r="L490" s="151"/>
    </row>
    <row r="491" spans="11:12" x14ac:dyDescent="0.2">
      <c r="K491" s="2"/>
      <c r="L491" s="151"/>
    </row>
    <row r="492" spans="11:12" x14ac:dyDescent="0.2">
      <c r="K492" s="2"/>
      <c r="L492" s="151"/>
    </row>
    <row r="493" spans="11:12" x14ac:dyDescent="0.2">
      <c r="K493" s="2"/>
      <c r="L493" s="151"/>
    </row>
    <row r="494" spans="11:12" x14ac:dyDescent="0.2">
      <c r="K494" s="2"/>
      <c r="L494" s="151"/>
    </row>
    <row r="495" spans="11:12" x14ac:dyDescent="0.2">
      <c r="K495" s="2"/>
      <c r="L495" s="151"/>
    </row>
    <row r="496" spans="11:12" x14ac:dyDescent="0.2">
      <c r="K496" s="2"/>
      <c r="L496" s="151"/>
    </row>
    <row r="497" spans="11:12" x14ac:dyDescent="0.2">
      <c r="K497" s="2"/>
      <c r="L497" s="151"/>
    </row>
    <row r="498" spans="11:12" x14ac:dyDescent="0.2">
      <c r="K498" s="2"/>
      <c r="L498" s="151"/>
    </row>
    <row r="499" spans="11:12" x14ac:dyDescent="0.2">
      <c r="K499" s="2"/>
      <c r="L499" s="151"/>
    </row>
    <row r="500" spans="11:12" x14ac:dyDescent="0.2">
      <c r="K500" s="2"/>
      <c r="L500" s="151"/>
    </row>
    <row r="501" spans="11:12" x14ac:dyDescent="0.2">
      <c r="K501" s="2"/>
      <c r="L501" s="151"/>
    </row>
    <row r="502" spans="11:12" x14ac:dyDescent="0.2">
      <c r="K502" s="2"/>
      <c r="L502" s="151"/>
    </row>
    <row r="503" spans="11:12" x14ac:dyDescent="0.2">
      <c r="K503" s="2"/>
      <c r="L503" s="151"/>
    </row>
    <row r="504" spans="11:12" x14ac:dyDescent="0.2">
      <c r="K504" s="2"/>
      <c r="L504" s="151"/>
    </row>
    <row r="505" spans="11:12" x14ac:dyDescent="0.2">
      <c r="K505" s="2"/>
      <c r="L505" s="151"/>
    </row>
    <row r="506" spans="11:12" x14ac:dyDescent="0.2">
      <c r="K506" s="2"/>
      <c r="L506" s="151"/>
    </row>
    <row r="507" spans="11:12" x14ac:dyDescent="0.2">
      <c r="K507" s="2"/>
      <c r="L507" s="151"/>
    </row>
    <row r="508" spans="11:12" x14ac:dyDescent="0.2">
      <c r="K508" s="2"/>
      <c r="L508" s="151"/>
    </row>
    <row r="509" spans="11:12" x14ac:dyDescent="0.2">
      <c r="K509" s="2"/>
      <c r="L509" s="151"/>
    </row>
    <row r="510" spans="11:12" x14ac:dyDescent="0.2">
      <c r="K510" s="2"/>
      <c r="L510" s="151"/>
    </row>
    <row r="511" spans="11:12" x14ac:dyDescent="0.2">
      <c r="K511" s="2"/>
      <c r="L511" s="151"/>
    </row>
    <row r="512" spans="11:12" x14ac:dyDescent="0.2">
      <c r="K512" s="2"/>
      <c r="L512" s="151"/>
    </row>
    <row r="513" spans="11:12" x14ac:dyDescent="0.2">
      <c r="K513" s="2"/>
      <c r="L513" s="151"/>
    </row>
    <row r="514" spans="11:12" x14ac:dyDescent="0.2">
      <c r="K514" s="2"/>
      <c r="L514" s="151"/>
    </row>
    <row r="515" spans="11:12" x14ac:dyDescent="0.2">
      <c r="K515" s="2"/>
      <c r="L515" s="151"/>
    </row>
    <row r="516" spans="11:12" x14ac:dyDescent="0.2">
      <c r="K516" s="2"/>
      <c r="L516" s="151"/>
    </row>
    <row r="517" spans="11:12" x14ac:dyDescent="0.2">
      <c r="K517" s="2"/>
      <c r="L517" s="151"/>
    </row>
    <row r="518" spans="11:12" x14ac:dyDescent="0.2">
      <c r="K518" s="2"/>
      <c r="L518" s="151"/>
    </row>
    <row r="519" spans="11:12" x14ac:dyDescent="0.2">
      <c r="K519" s="2"/>
      <c r="L519" s="151"/>
    </row>
    <row r="520" spans="11:12" x14ac:dyDescent="0.2">
      <c r="K520" s="2"/>
      <c r="L520" s="151"/>
    </row>
    <row r="521" spans="11:12" x14ac:dyDescent="0.2">
      <c r="K521" s="2"/>
      <c r="L521" s="151"/>
    </row>
    <row r="522" spans="11:12" x14ac:dyDescent="0.2">
      <c r="K522" s="2"/>
      <c r="L522" s="151"/>
    </row>
    <row r="523" spans="11:12" x14ac:dyDescent="0.2">
      <c r="K523" s="2"/>
      <c r="L523" s="151"/>
    </row>
    <row r="524" spans="11:12" x14ac:dyDescent="0.2">
      <c r="K524" s="2"/>
      <c r="L524" s="151"/>
    </row>
    <row r="525" spans="11:12" x14ac:dyDescent="0.2">
      <c r="K525" s="2"/>
      <c r="L525" s="151"/>
    </row>
    <row r="526" spans="11:12" x14ac:dyDescent="0.2">
      <c r="K526" s="2"/>
      <c r="L526" s="151"/>
    </row>
    <row r="527" spans="11:12" x14ac:dyDescent="0.2">
      <c r="K527" s="2"/>
      <c r="L527" s="151"/>
    </row>
    <row r="528" spans="11:12" x14ac:dyDescent="0.2">
      <c r="K528" s="2"/>
      <c r="L528" s="151"/>
    </row>
    <row r="529" spans="11:12" x14ac:dyDescent="0.2">
      <c r="K529" s="2"/>
      <c r="L529" s="151"/>
    </row>
    <row r="530" spans="11:12" x14ac:dyDescent="0.2">
      <c r="K530" s="2"/>
      <c r="L530" s="151"/>
    </row>
    <row r="531" spans="11:12" x14ac:dyDescent="0.2">
      <c r="K531" s="2"/>
      <c r="L531" s="151"/>
    </row>
    <row r="532" spans="11:12" x14ac:dyDescent="0.2">
      <c r="K532" s="2"/>
      <c r="L532" s="151"/>
    </row>
    <row r="533" spans="11:12" x14ac:dyDescent="0.2">
      <c r="K533" s="2"/>
      <c r="L533" s="151"/>
    </row>
    <row r="534" spans="11:12" x14ac:dyDescent="0.2">
      <c r="K534" s="2"/>
      <c r="L534" s="151"/>
    </row>
    <row r="535" spans="11:12" x14ac:dyDescent="0.2">
      <c r="K535" s="2"/>
      <c r="L535" s="151"/>
    </row>
    <row r="536" spans="11:12" x14ac:dyDescent="0.2">
      <c r="K536" s="2"/>
      <c r="L536" s="151"/>
    </row>
    <row r="537" spans="11:12" x14ac:dyDescent="0.2">
      <c r="K537" s="2"/>
      <c r="L537" s="151"/>
    </row>
    <row r="538" spans="11:12" x14ac:dyDescent="0.2">
      <c r="K538" s="2"/>
      <c r="L538" s="151"/>
    </row>
    <row r="539" spans="11:12" x14ac:dyDescent="0.2">
      <c r="K539" s="2"/>
      <c r="L539" s="151"/>
    </row>
    <row r="540" spans="11:12" x14ac:dyDescent="0.2">
      <c r="K540" s="2"/>
      <c r="L540" s="151"/>
    </row>
    <row r="541" spans="11:12" x14ac:dyDescent="0.2">
      <c r="K541" s="2"/>
      <c r="L541" s="151"/>
    </row>
    <row r="542" spans="11:12" x14ac:dyDescent="0.2">
      <c r="K542" s="2"/>
      <c r="L542" s="151"/>
    </row>
    <row r="543" spans="11:12" x14ac:dyDescent="0.2">
      <c r="K543" s="2"/>
      <c r="L543" s="151"/>
    </row>
    <row r="544" spans="11:12" x14ac:dyDescent="0.2">
      <c r="K544" s="2"/>
      <c r="L544" s="151"/>
    </row>
    <row r="545" spans="11:12" x14ac:dyDescent="0.2">
      <c r="K545" s="2"/>
      <c r="L545" s="151"/>
    </row>
    <row r="546" spans="11:12" x14ac:dyDescent="0.2">
      <c r="K546" s="2"/>
      <c r="L546" s="151"/>
    </row>
    <row r="547" spans="11:12" x14ac:dyDescent="0.2">
      <c r="K547" s="2"/>
      <c r="L547" s="151"/>
    </row>
    <row r="548" spans="11:12" x14ac:dyDescent="0.2">
      <c r="K548" s="2"/>
      <c r="L548" s="151"/>
    </row>
    <row r="549" spans="11:12" x14ac:dyDescent="0.2">
      <c r="K549" s="2"/>
      <c r="L549" s="151"/>
    </row>
    <row r="550" spans="11:12" x14ac:dyDescent="0.2">
      <c r="K550" s="2"/>
      <c r="L550" s="151"/>
    </row>
    <row r="551" spans="11:12" x14ac:dyDescent="0.2">
      <c r="K551" s="2"/>
      <c r="L551" s="151"/>
    </row>
    <row r="552" spans="11:12" x14ac:dyDescent="0.2">
      <c r="K552" s="2"/>
      <c r="L552" s="151"/>
    </row>
    <row r="553" spans="11:12" x14ac:dyDescent="0.2">
      <c r="K553" s="2"/>
      <c r="L553" s="151"/>
    </row>
    <row r="554" spans="11:12" x14ac:dyDescent="0.2">
      <c r="K554" s="2"/>
      <c r="L554" s="151"/>
    </row>
    <row r="555" spans="11:12" x14ac:dyDescent="0.2">
      <c r="K555" s="2"/>
      <c r="L555" s="151"/>
    </row>
    <row r="556" spans="11:12" x14ac:dyDescent="0.2">
      <c r="K556" s="2"/>
      <c r="L556" s="151"/>
    </row>
    <row r="557" spans="11:12" x14ac:dyDescent="0.2">
      <c r="K557" s="2"/>
      <c r="L557" s="151"/>
    </row>
    <row r="558" spans="11:12" x14ac:dyDescent="0.2">
      <c r="K558" s="2"/>
      <c r="L558" s="151"/>
    </row>
    <row r="559" spans="11:12" x14ac:dyDescent="0.2">
      <c r="K559" s="2"/>
      <c r="L559" s="151"/>
    </row>
    <row r="560" spans="11:12" x14ac:dyDescent="0.2">
      <c r="K560" s="2"/>
      <c r="L560" s="151"/>
    </row>
    <row r="561" spans="11:12" x14ac:dyDescent="0.2">
      <c r="K561" s="2"/>
      <c r="L561" s="151"/>
    </row>
    <row r="562" spans="11:12" x14ac:dyDescent="0.2">
      <c r="K562" s="2"/>
      <c r="L562" s="151"/>
    </row>
    <row r="563" spans="11:12" x14ac:dyDescent="0.2">
      <c r="K563" s="2"/>
      <c r="L563" s="151"/>
    </row>
    <row r="564" spans="11:12" x14ac:dyDescent="0.2">
      <c r="K564" s="2"/>
      <c r="L564" s="151"/>
    </row>
    <row r="565" spans="11:12" x14ac:dyDescent="0.2">
      <c r="K565" s="2"/>
      <c r="L565" s="151"/>
    </row>
    <row r="566" spans="11:12" x14ac:dyDescent="0.2">
      <c r="K566" s="2"/>
      <c r="L566" s="151"/>
    </row>
    <row r="567" spans="11:12" x14ac:dyDescent="0.2">
      <c r="K567" s="2"/>
      <c r="L567" s="151"/>
    </row>
    <row r="568" spans="11:12" x14ac:dyDescent="0.2">
      <c r="K568" s="2"/>
      <c r="L568" s="151"/>
    </row>
    <row r="569" spans="11:12" x14ac:dyDescent="0.2">
      <c r="K569" s="2"/>
      <c r="L569" s="151"/>
    </row>
    <row r="570" spans="11:12" x14ac:dyDescent="0.2">
      <c r="K570" s="2"/>
      <c r="L570" s="151"/>
    </row>
    <row r="571" spans="11:12" x14ac:dyDescent="0.2">
      <c r="K571" s="2"/>
      <c r="L571" s="151"/>
    </row>
    <row r="572" spans="11:12" x14ac:dyDescent="0.2">
      <c r="K572" s="2"/>
      <c r="L572" s="151"/>
    </row>
    <row r="573" spans="11:12" x14ac:dyDescent="0.2">
      <c r="K573" s="2"/>
      <c r="L573" s="151"/>
    </row>
    <row r="574" spans="11:12" x14ac:dyDescent="0.2">
      <c r="K574" s="2"/>
      <c r="L574" s="151"/>
    </row>
    <row r="575" spans="11:12" x14ac:dyDescent="0.2">
      <c r="K575" s="2"/>
      <c r="L575" s="151"/>
    </row>
    <row r="576" spans="11:12" x14ac:dyDescent="0.2">
      <c r="K576" s="2"/>
      <c r="L576" s="151"/>
    </row>
    <row r="577" spans="11:12" x14ac:dyDescent="0.2">
      <c r="K577" s="2"/>
      <c r="L577" s="151"/>
    </row>
    <row r="578" spans="11:12" x14ac:dyDescent="0.2">
      <c r="K578" s="2"/>
      <c r="L578" s="151"/>
    </row>
    <row r="579" spans="11:12" x14ac:dyDescent="0.2">
      <c r="K579" s="2"/>
      <c r="L579" s="151"/>
    </row>
    <row r="580" spans="11:12" x14ac:dyDescent="0.2">
      <c r="K580" s="2"/>
      <c r="L580" s="151"/>
    </row>
    <row r="581" spans="11:12" x14ac:dyDescent="0.2">
      <c r="K581" s="2"/>
      <c r="L581" s="151"/>
    </row>
    <row r="582" spans="11:12" x14ac:dyDescent="0.2">
      <c r="K582" s="2"/>
      <c r="L582" s="151"/>
    </row>
    <row r="583" spans="11:12" x14ac:dyDescent="0.2">
      <c r="K583" s="2"/>
      <c r="L583" s="151"/>
    </row>
    <row r="584" spans="11:12" x14ac:dyDescent="0.2">
      <c r="K584" s="2"/>
      <c r="L584" s="151"/>
    </row>
    <row r="585" spans="11:12" x14ac:dyDescent="0.2">
      <c r="K585" s="2"/>
      <c r="L585" s="151"/>
    </row>
    <row r="586" spans="11:12" x14ac:dyDescent="0.2">
      <c r="K586" s="2"/>
      <c r="L586" s="151"/>
    </row>
    <row r="587" spans="11:12" x14ac:dyDescent="0.2">
      <c r="K587" s="2"/>
      <c r="L587" s="151"/>
    </row>
    <row r="588" spans="11:12" x14ac:dyDescent="0.2">
      <c r="K588" s="2"/>
      <c r="L588" s="151"/>
    </row>
    <row r="589" spans="11:12" x14ac:dyDescent="0.2">
      <c r="K589" s="2"/>
      <c r="L589" s="151"/>
    </row>
    <row r="590" spans="11:12" x14ac:dyDescent="0.2">
      <c r="K590" s="2"/>
      <c r="L590" s="151"/>
    </row>
    <row r="591" spans="11:12" x14ac:dyDescent="0.2">
      <c r="K591" s="2"/>
      <c r="L591" s="151"/>
    </row>
    <row r="592" spans="11:12" x14ac:dyDescent="0.2">
      <c r="K592" s="2"/>
      <c r="L592" s="151"/>
    </row>
    <row r="593" spans="11:12" x14ac:dyDescent="0.2">
      <c r="K593" s="2"/>
      <c r="L593" s="151"/>
    </row>
    <row r="594" spans="11:12" x14ac:dyDescent="0.2">
      <c r="K594" s="2"/>
      <c r="L594" s="151"/>
    </row>
    <row r="595" spans="11:12" x14ac:dyDescent="0.2">
      <c r="K595" s="2"/>
      <c r="L595" s="151"/>
    </row>
    <row r="596" spans="11:12" x14ac:dyDescent="0.2">
      <c r="K596" s="2"/>
      <c r="L596" s="151"/>
    </row>
    <row r="597" spans="11:12" x14ac:dyDescent="0.2">
      <c r="K597" s="2"/>
      <c r="L597" s="151"/>
    </row>
    <row r="598" spans="11:12" x14ac:dyDescent="0.2">
      <c r="K598" s="2"/>
      <c r="L598" s="151"/>
    </row>
    <row r="599" spans="11:12" x14ac:dyDescent="0.2">
      <c r="K599" s="2"/>
      <c r="L599" s="151"/>
    </row>
    <row r="600" spans="11:12" x14ac:dyDescent="0.2">
      <c r="K600" s="2"/>
      <c r="L600" s="151"/>
    </row>
    <row r="601" spans="11:12" x14ac:dyDescent="0.2">
      <c r="K601" s="2"/>
      <c r="L601" s="151"/>
    </row>
    <row r="602" spans="11:12" x14ac:dyDescent="0.2">
      <c r="K602" s="2"/>
      <c r="L602" s="151"/>
    </row>
    <row r="603" spans="11:12" x14ac:dyDescent="0.2">
      <c r="K603" s="2"/>
      <c r="L603" s="151"/>
    </row>
    <row r="604" spans="11:12" x14ac:dyDescent="0.2">
      <c r="K604" s="2"/>
      <c r="L604" s="151"/>
    </row>
    <row r="605" spans="11:12" x14ac:dyDescent="0.2">
      <c r="K605" s="2"/>
      <c r="L605" s="151"/>
    </row>
    <row r="606" spans="11:12" x14ac:dyDescent="0.2">
      <c r="K606" s="2"/>
      <c r="L606" s="151"/>
    </row>
    <row r="607" spans="11:12" x14ac:dyDescent="0.2">
      <c r="K607" s="2"/>
      <c r="L607" s="151"/>
    </row>
    <row r="608" spans="11:12" x14ac:dyDescent="0.2">
      <c r="K608" s="2"/>
      <c r="L608" s="151"/>
    </row>
    <row r="609" spans="11:12" x14ac:dyDescent="0.2">
      <c r="K609" s="2"/>
      <c r="L609" s="151"/>
    </row>
    <row r="610" spans="11:12" x14ac:dyDescent="0.2">
      <c r="K610" s="2"/>
      <c r="L610" s="151"/>
    </row>
    <row r="611" spans="11:12" x14ac:dyDescent="0.2">
      <c r="K611" s="2"/>
      <c r="L611" s="151"/>
    </row>
    <row r="612" spans="11:12" x14ac:dyDescent="0.2">
      <c r="K612" s="2"/>
      <c r="L612" s="151"/>
    </row>
    <row r="613" spans="11:12" x14ac:dyDescent="0.2">
      <c r="K613" s="2"/>
      <c r="L613" s="151"/>
    </row>
    <row r="614" spans="11:12" x14ac:dyDescent="0.2">
      <c r="K614" s="2"/>
      <c r="L614" s="151"/>
    </row>
    <row r="615" spans="11:12" x14ac:dyDescent="0.2">
      <c r="K615" s="2"/>
      <c r="L615" s="151"/>
    </row>
    <row r="616" spans="11:12" x14ac:dyDescent="0.2">
      <c r="K616" s="2"/>
      <c r="L616" s="151"/>
    </row>
    <row r="617" spans="11:12" x14ac:dyDescent="0.2">
      <c r="K617" s="2"/>
      <c r="L617" s="151"/>
    </row>
    <row r="618" spans="11:12" x14ac:dyDescent="0.2">
      <c r="K618" s="2"/>
      <c r="L618" s="151"/>
    </row>
    <row r="619" spans="11:12" x14ac:dyDescent="0.2">
      <c r="K619" s="2"/>
      <c r="L619" s="151"/>
    </row>
    <row r="620" spans="11:12" x14ac:dyDescent="0.2">
      <c r="K620" s="2"/>
      <c r="L620" s="151"/>
    </row>
    <row r="621" spans="11:12" x14ac:dyDescent="0.2">
      <c r="K621" s="2"/>
      <c r="L621" s="151"/>
    </row>
    <row r="622" spans="11:12" x14ac:dyDescent="0.2">
      <c r="K622" s="2"/>
      <c r="L622" s="151"/>
    </row>
    <row r="623" spans="11:12" x14ac:dyDescent="0.2">
      <c r="K623" s="2"/>
      <c r="L623" s="151"/>
    </row>
    <row r="624" spans="11:12" x14ac:dyDescent="0.2">
      <c r="K624" s="2"/>
      <c r="L624" s="151"/>
    </row>
    <row r="625" spans="11:12" x14ac:dyDescent="0.2">
      <c r="K625" s="2"/>
      <c r="L625" s="151"/>
    </row>
    <row r="626" spans="11:12" x14ac:dyDescent="0.2">
      <c r="K626" s="2"/>
      <c r="L626" s="151"/>
    </row>
    <row r="627" spans="11:12" x14ac:dyDescent="0.2">
      <c r="K627" s="2"/>
      <c r="L627" s="151"/>
    </row>
    <row r="628" spans="11:12" x14ac:dyDescent="0.2">
      <c r="K628" s="2"/>
      <c r="L628" s="151"/>
    </row>
    <row r="629" spans="11:12" x14ac:dyDescent="0.2">
      <c r="K629" s="2"/>
      <c r="L629" s="151"/>
    </row>
    <row r="630" spans="11:12" x14ac:dyDescent="0.2">
      <c r="K630" s="2"/>
      <c r="L630" s="151"/>
    </row>
    <row r="631" spans="11:12" x14ac:dyDescent="0.2">
      <c r="K631" s="2"/>
      <c r="L631" s="151"/>
    </row>
    <row r="632" spans="11:12" x14ac:dyDescent="0.2">
      <c r="K632" s="2"/>
      <c r="L632" s="151"/>
    </row>
    <row r="633" spans="11:12" x14ac:dyDescent="0.2">
      <c r="K633" s="2"/>
      <c r="L633" s="151"/>
    </row>
    <row r="634" spans="11:12" x14ac:dyDescent="0.2">
      <c r="K634" s="2"/>
      <c r="L634" s="151"/>
    </row>
    <row r="635" spans="11:12" x14ac:dyDescent="0.2">
      <c r="K635" s="2"/>
      <c r="L635" s="151"/>
    </row>
    <row r="636" spans="11:12" x14ac:dyDescent="0.2">
      <c r="K636" s="2"/>
      <c r="L636" s="151"/>
    </row>
    <row r="637" spans="11:12" x14ac:dyDescent="0.2">
      <c r="K637" s="2"/>
      <c r="L637" s="151"/>
    </row>
    <row r="638" spans="11:12" x14ac:dyDescent="0.2">
      <c r="K638" s="2"/>
      <c r="L638" s="151"/>
    </row>
    <row r="639" spans="11:12" x14ac:dyDescent="0.2">
      <c r="K639" s="2"/>
      <c r="L639" s="151"/>
    </row>
    <row r="640" spans="11:12" x14ac:dyDescent="0.2">
      <c r="K640" s="2"/>
      <c r="L640" s="151"/>
    </row>
    <row r="641" spans="11:12" x14ac:dyDescent="0.2">
      <c r="K641" s="2"/>
      <c r="L641" s="151"/>
    </row>
    <row r="642" spans="11:12" x14ac:dyDescent="0.2">
      <c r="K642" s="2"/>
      <c r="L642" s="151"/>
    </row>
    <row r="643" spans="11:12" x14ac:dyDescent="0.2">
      <c r="K643" s="2"/>
      <c r="L643" s="151"/>
    </row>
    <row r="644" spans="11:12" x14ac:dyDescent="0.2">
      <c r="K644" s="2"/>
      <c r="L644" s="151"/>
    </row>
    <row r="645" spans="11:12" x14ac:dyDescent="0.2">
      <c r="K645" s="2"/>
      <c r="L645" s="151"/>
    </row>
    <row r="646" spans="11:12" x14ac:dyDescent="0.2">
      <c r="K646" s="2"/>
      <c r="L646" s="151"/>
    </row>
    <row r="647" spans="11:12" x14ac:dyDescent="0.2">
      <c r="K647" s="2"/>
      <c r="L647" s="151"/>
    </row>
    <row r="648" spans="11:12" x14ac:dyDescent="0.2">
      <c r="K648" s="2"/>
      <c r="L648" s="151"/>
    </row>
    <row r="649" spans="11:12" x14ac:dyDescent="0.2">
      <c r="K649" s="2"/>
      <c r="L649" s="151"/>
    </row>
    <row r="650" spans="11:12" x14ac:dyDescent="0.2">
      <c r="K650" s="2"/>
      <c r="L650" s="151"/>
    </row>
    <row r="651" spans="11:12" x14ac:dyDescent="0.2">
      <c r="K651" s="2"/>
      <c r="L651" s="151"/>
    </row>
    <row r="652" spans="11:12" x14ac:dyDescent="0.2">
      <c r="K652" s="2"/>
      <c r="L652" s="151"/>
    </row>
    <row r="653" spans="11:12" x14ac:dyDescent="0.2">
      <c r="K653" s="2"/>
      <c r="L653" s="151"/>
    </row>
    <row r="654" spans="11:12" x14ac:dyDescent="0.2">
      <c r="K654" s="2"/>
      <c r="L654" s="151"/>
    </row>
    <row r="655" spans="11:12" x14ac:dyDescent="0.2">
      <c r="K655" s="2"/>
      <c r="L655" s="151"/>
    </row>
    <row r="656" spans="11:12" x14ac:dyDescent="0.2">
      <c r="K656" s="2"/>
      <c r="L656" s="151"/>
    </row>
    <row r="657" spans="11:12" x14ac:dyDescent="0.2">
      <c r="K657" s="2"/>
      <c r="L657" s="151"/>
    </row>
    <row r="658" spans="11:12" x14ac:dyDescent="0.2">
      <c r="K658" s="2"/>
      <c r="L658" s="151"/>
    </row>
    <row r="659" spans="11:12" x14ac:dyDescent="0.2">
      <c r="K659" s="2"/>
      <c r="L659" s="151"/>
    </row>
    <row r="660" spans="11:12" x14ac:dyDescent="0.2">
      <c r="K660" s="2"/>
      <c r="L660" s="151"/>
    </row>
    <row r="661" spans="11:12" x14ac:dyDescent="0.2">
      <c r="K661" s="2"/>
      <c r="L661" s="151"/>
    </row>
    <row r="662" spans="11:12" x14ac:dyDescent="0.2">
      <c r="K662" s="2"/>
      <c r="L662" s="151"/>
    </row>
    <row r="663" spans="11:12" x14ac:dyDescent="0.2">
      <c r="K663" s="2"/>
      <c r="L663" s="151"/>
    </row>
    <row r="664" spans="11:12" x14ac:dyDescent="0.2">
      <c r="K664" s="2"/>
      <c r="L664" s="151"/>
    </row>
    <row r="665" spans="11:12" x14ac:dyDescent="0.2">
      <c r="K665" s="2"/>
      <c r="L665" s="151"/>
    </row>
    <row r="666" spans="11:12" x14ac:dyDescent="0.2">
      <c r="K666" s="2"/>
      <c r="L666" s="151"/>
    </row>
    <row r="667" spans="11:12" x14ac:dyDescent="0.2">
      <c r="K667" s="2"/>
      <c r="L667" s="151"/>
    </row>
    <row r="668" spans="11:12" x14ac:dyDescent="0.2">
      <c r="K668" s="2"/>
      <c r="L668" s="151"/>
    </row>
    <row r="669" spans="11:12" x14ac:dyDescent="0.2">
      <c r="K669" s="2"/>
      <c r="L669" s="151"/>
    </row>
    <row r="670" spans="11:12" x14ac:dyDescent="0.2">
      <c r="K670" s="2"/>
      <c r="L670" s="151"/>
    </row>
    <row r="671" spans="11:12" x14ac:dyDescent="0.2">
      <c r="K671" s="2"/>
      <c r="L671" s="151"/>
    </row>
    <row r="672" spans="11:12" x14ac:dyDescent="0.2">
      <c r="K672" s="2"/>
      <c r="L672" s="151"/>
    </row>
    <row r="673" spans="11:12" x14ac:dyDescent="0.2">
      <c r="K673" s="2"/>
      <c r="L673" s="151"/>
    </row>
    <row r="674" spans="11:12" x14ac:dyDescent="0.2">
      <c r="K674" s="2"/>
      <c r="L674" s="151"/>
    </row>
    <row r="675" spans="11:12" x14ac:dyDescent="0.2">
      <c r="K675" s="2"/>
      <c r="L675" s="151"/>
    </row>
    <row r="676" spans="11:12" x14ac:dyDescent="0.2">
      <c r="K676" s="2"/>
      <c r="L676" s="151"/>
    </row>
    <row r="677" spans="11:12" x14ac:dyDescent="0.2">
      <c r="K677" s="2"/>
      <c r="L677" s="151"/>
    </row>
    <row r="678" spans="11:12" x14ac:dyDescent="0.2">
      <c r="K678" s="2"/>
      <c r="L678" s="151"/>
    </row>
    <row r="679" spans="11:12" x14ac:dyDescent="0.2">
      <c r="K679" s="2"/>
      <c r="L679" s="151"/>
    </row>
    <row r="680" spans="11:12" x14ac:dyDescent="0.2">
      <c r="K680" s="2"/>
      <c r="L680" s="151"/>
    </row>
    <row r="681" spans="11:12" x14ac:dyDescent="0.2">
      <c r="K681" s="2"/>
      <c r="L681" s="151"/>
    </row>
    <row r="682" spans="11:12" x14ac:dyDescent="0.2">
      <c r="K682" s="2"/>
      <c r="L682" s="151"/>
    </row>
    <row r="683" spans="11:12" x14ac:dyDescent="0.2">
      <c r="K683" s="2"/>
      <c r="L683" s="151"/>
    </row>
    <row r="684" spans="11:12" x14ac:dyDescent="0.2">
      <c r="K684" s="2"/>
      <c r="L684" s="151"/>
    </row>
    <row r="685" spans="11:12" x14ac:dyDescent="0.2">
      <c r="K685" s="2"/>
      <c r="L685" s="151"/>
    </row>
    <row r="686" spans="11:12" x14ac:dyDescent="0.2">
      <c r="K686" s="2"/>
      <c r="L686" s="151"/>
    </row>
    <row r="687" spans="11:12" x14ac:dyDescent="0.2">
      <c r="K687" s="2"/>
      <c r="L687" s="151"/>
    </row>
    <row r="688" spans="11:12" x14ac:dyDescent="0.2">
      <c r="K688" s="2"/>
      <c r="L688" s="151"/>
    </row>
    <row r="689" spans="11:12" x14ac:dyDescent="0.2">
      <c r="K689" s="2"/>
      <c r="L689" s="151"/>
    </row>
    <row r="690" spans="11:12" x14ac:dyDescent="0.2">
      <c r="K690" s="2"/>
      <c r="L690" s="151"/>
    </row>
    <row r="691" spans="11:12" x14ac:dyDescent="0.2">
      <c r="K691" s="2"/>
      <c r="L691" s="151"/>
    </row>
    <row r="692" spans="11:12" x14ac:dyDescent="0.2">
      <c r="K692" s="2"/>
      <c r="L692" s="151"/>
    </row>
    <row r="693" spans="11:12" x14ac:dyDescent="0.2">
      <c r="K693" s="2"/>
      <c r="L693" s="151"/>
    </row>
    <row r="694" spans="11:12" x14ac:dyDescent="0.2">
      <c r="K694" s="2"/>
      <c r="L694" s="151"/>
    </row>
    <row r="695" spans="11:12" x14ac:dyDescent="0.2">
      <c r="K695" s="2"/>
      <c r="L695" s="151"/>
    </row>
    <row r="696" spans="11:12" x14ac:dyDescent="0.2">
      <c r="K696" s="2"/>
      <c r="L696" s="151"/>
    </row>
    <row r="697" spans="11:12" x14ac:dyDescent="0.2">
      <c r="K697" s="2"/>
      <c r="L697" s="151"/>
    </row>
  </sheetData>
  <phoneticPr fontId="0" type="noConversion"/>
  <pageMargins left="0.59055118110236227" right="0.59055118110236227" top="0.59055118110236227" bottom="0.55118110236220474" header="0.31496062992125984" footer="0.31496062992125984"/>
  <pageSetup paperSize="9" scale="74" orientation="landscape" horizontalDpi="300" verticalDpi="300" r:id="rId1"/>
  <headerFooter alignWithMargins="0">
    <oddHeader xml:space="preserve">&amp;CUNIVERSIDADE FEDERAL DA BAHIA
PRÓ-REITORIA DE ENSINO DE GRADUAÇÃO
SUPERINTENDENCIA ACADÊMICA
</oddHeader>
    <oddFooter>&amp;R&amp;P</oddFooter>
  </headerFooter>
  <rowBreaks count="5" manualBreakCount="5">
    <brk id="76" max="16383" man="1"/>
    <brk id="142" max="16383" man="1"/>
    <brk id="181" max="16383" man="1"/>
    <brk id="232" max="16383" man="1"/>
    <brk id="3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4387F-74BE-43BD-867F-A91534F1FBFD}">
  <dimension ref="A1:H242"/>
  <sheetViews>
    <sheetView tabSelected="1" view="pageBreakPreview" zoomScaleNormal="100" zoomScaleSheetLayoutView="100" workbookViewId="0">
      <selection activeCell="E13" sqref="E13"/>
    </sheetView>
  </sheetViews>
  <sheetFormatPr defaultRowHeight="14.25" customHeight="1" x14ac:dyDescent="0.2"/>
  <cols>
    <col min="1" max="1" width="6" style="185" customWidth="1"/>
    <col min="2" max="2" width="36.5703125" style="185" customWidth="1"/>
    <col min="3" max="3" width="50.7109375" style="185" customWidth="1"/>
    <col min="4" max="4" width="8.42578125" style="186" customWidth="1"/>
    <col min="5" max="5" width="44.28515625" style="185" customWidth="1"/>
    <col min="6" max="6" width="5.5703125" style="185" customWidth="1"/>
    <col min="7" max="7" width="10.7109375" style="186" customWidth="1"/>
    <col min="8" max="8" width="15.42578125" style="185" customWidth="1"/>
    <col min="9" max="16384" width="9.140625" style="185"/>
  </cols>
  <sheetData>
    <row r="1" spans="1:8" s="187" customFormat="1" ht="30" customHeight="1" x14ac:dyDescent="0.2">
      <c r="A1" s="206" t="s">
        <v>404</v>
      </c>
      <c r="B1" s="207"/>
      <c r="C1" s="208"/>
      <c r="D1" s="209"/>
      <c r="E1" s="208"/>
      <c r="F1" s="208"/>
      <c r="G1" s="209"/>
      <c r="H1" s="208"/>
    </row>
    <row r="2" spans="1:8" s="188" customFormat="1" ht="15" customHeight="1" x14ac:dyDescent="0.2">
      <c r="A2" s="205" t="s">
        <v>478</v>
      </c>
      <c r="B2" s="205" t="s">
        <v>118</v>
      </c>
      <c r="C2" s="205" t="s">
        <v>238</v>
      </c>
      <c r="D2" s="205" t="s">
        <v>511</v>
      </c>
      <c r="E2" s="205" t="s">
        <v>510</v>
      </c>
      <c r="F2" s="205" t="s">
        <v>247</v>
      </c>
      <c r="G2" s="203" t="s">
        <v>348</v>
      </c>
      <c r="H2" s="204" t="s">
        <v>13</v>
      </c>
    </row>
    <row r="3" spans="1:8" s="188" customFormat="1" ht="15" customHeight="1" x14ac:dyDescent="0.2">
      <c r="A3" s="205"/>
      <c r="B3" s="205"/>
      <c r="C3" s="205"/>
      <c r="D3" s="205"/>
      <c r="E3" s="205"/>
      <c r="F3" s="205"/>
      <c r="G3" s="203"/>
      <c r="H3" s="204"/>
    </row>
    <row r="4" spans="1:8" s="187" customFormat="1" ht="30" customHeight="1" x14ac:dyDescent="0.2">
      <c r="A4" s="210" t="s">
        <v>405</v>
      </c>
      <c r="B4" s="211" t="s">
        <v>534</v>
      </c>
      <c r="C4" s="212" t="s">
        <v>535</v>
      </c>
      <c r="D4" s="213" t="s">
        <v>239</v>
      </c>
      <c r="E4" s="212" t="s">
        <v>536</v>
      </c>
      <c r="F4" s="214">
        <v>40</v>
      </c>
      <c r="G4" s="215">
        <v>45392</v>
      </c>
      <c r="H4" s="216"/>
    </row>
    <row r="5" spans="1:8" s="187" customFormat="1" ht="30" customHeight="1" x14ac:dyDescent="0.2">
      <c r="A5" s="210" t="s">
        <v>405</v>
      </c>
      <c r="B5" s="211" t="s">
        <v>395</v>
      </c>
      <c r="C5" s="212" t="s">
        <v>537</v>
      </c>
      <c r="D5" s="213" t="s">
        <v>239</v>
      </c>
      <c r="E5" s="212" t="s">
        <v>538</v>
      </c>
      <c r="F5" s="214">
        <v>20</v>
      </c>
      <c r="G5" s="215">
        <v>45589</v>
      </c>
      <c r="H5" s="216"/>
    </row>
    <row r="6" spans="1:8" s="187" customFormat="1" ht="30" customHeight="1" x14ac:dyDescent="0.2">
      <c r="A6" s="210" t="s">
        <v>405</v>
      </c>
      <c r="B6" s="211" t="s">
        <v>395</v>
      </c>
      <c r="C6" s="212" t="s">
        <v>539</v>
      </c>
      <c r="D6" s="213" t="s">
        <v>239</v>
      </c>
      <c r="E6" s="212" t="s">
        <v>540</v>
      </c>
      <c r="F6" s="214">
        <v>40</v>
      </c>
      <c r="G6" s="215">
        <v>45575</v>
      </c>
      <c r="H6" s="217"/>
    </row>
    <row r="7" spans="1:8" s="187" customFormat="1" ht="30" customHeight="1" x14ac:dyDescent="0.2">
      <c r="A7" s="210" t="s">
        <v>405</v>
      </c>
      <c r="B7" s="211" t="s">
        <v>395</v>
      </c>
      <c r="C7" s="212" t="s">
        <v>541</v>
      </c>
      <c r="D7" s="213" t="s">
        <v>297</v>
      </c>
      <c r="E7" s="212" t="s">
        <v>542</v>
      </c>
      <c r="F7" s="214">
        <v>40</v>
      </c>
      <c r="G7" s="215">
        <v>45747</v>
      </c>
      <c r="H7" s="217"/>
    </row>
    <row r="8" spans="1:8" s="187" customFormat="1" ht="30" customHeight="1" x14ac:dyDescent="0.2">
      <c r="A8" s="210" t="s">
        <v>405</v>
      </c>
      <c r="B8" s="211" t="s">
        <v>395</v>
      </c>
      <c r="C8" s="212" t="s">
        <v>543</v>
      </c>
      <c r="D8" s="213" t="s">
        <v>239</v>
      </c>
      <c r="E8" s="212" t="s">
        <v>544</v>
      </c>
      <c r="F8" s="214">
        <v>20</v>
      </c>
      <c r="G8" s="215">
        <v>45776</v>
      </c>
      <c r="H8" s="216"/>
    </row>
    <row r="9" spans="1:8" s="187" customFormat="1" ht="30" customHeight="1" x14ac:dyDescent="0.2">
      <c r="A9" s="210" t="s">
        <v>405</v>
      </c>
      <c r="B9" s="211" t="s">
        <v>545</v>
      </c>
      <c r="C9" s="212" t="s">
        <v>546</v>
      </c>
      <c r="D9" s="213" t="s">
        <v>43</v>
      </c>
      <c r="E9" s="212"/>
      <c r="F9" s="214">
        <v>40</v>
      </c>
      <c r="G9" s="218"/>
      <c r="H9" s="216"/>
    </row>
    <row r="10" spans="1:8" s="187" customFormat="1" ht="30" customHeight="1" x14ac:dyDescent="0.2">
      <c r="A10" s="210" t="s">
        <v>405</v>
      </c>
      <c r="B10" s="211" t="s">
        <v>545</v>
      </c>
      <c r="C10" s="212" t="s">
        <v>547</v>
      </c>
      <c r="D10" s="213" t="s">
        <v>297</v>
      </c>
      <c r="E10" s="212"/>
      <c r="F10" s="214">
        <v>20</v>
      </c>
      <c r="G10" s="215"/>
      <c r="H10" s="216"/>
    </row>
    <row r="11" spans="1:8" s="187" customFormat="1" ht="30" customHeight="1" x14ac:dyDescent="0.2">
      <c r="A11" s="219" t="s">
        <v>405</v>
      </c>
      <c r="B11" s="220" t="s">
        <v>406</v>
      </c>
      <c r="C11" s="221" t="s">
        <v>548</v>
      </c>
      <c r="D11" s="222" t="s">
        <v>297</v>
      </c>
      <c r="E11" s="221" t="s">
        <v>549</v>
      </c>
      <c r="F11" s="223">
        <v>40</v>
      </c>
      <c r="G11" s="224">
        <v>45796</v>
      </c>
      <c r="H11" s="217"/>
    </row>
    <row r="12" spans="1:8" ht="30" customHeight="1" x14ac:dyDescent="0.2">
      <c r="A12" s="191"/>
      <c r="B12" s="192"/>
      <c r="C12" s="192"/>
      <c r="D12" s="191"/>
      <c r="E12" s="193"/>
      <c r="F12" s="191"/>
      <c r="G12" s="194"/>
      <c r="H12" s="195"/>
    </row>
    <row r="13" spans="1:8" ht="30" customHeight="1" x14ac:dyDescent="0.2">
      <c r="D13" s="185"/>
      <c r="G13" s="185"/>
    </row>
    <row r="14" spans="1:8" ht="25.15" customHeight="1" x14ac:dyDescent="0.2">
      <c r="B14" s="199" t="s">
        <v>514</v>
      </c>
      <c r="C14" s="200"/>
      <c r="D14" s="201"/>
      <c r="G14" s="185"/>
    </row>
    <row r="15" spans="1:8" ht="25.15" customHeight="1" x14ac:dyDescent="0.2">
      <c r="B15" s="202" t="s">
        <v>515</v>
      </c>
      <c r="C15" s="202"/>
      <c r="D15" s="189" t="s">
        <v>516</v>
      </c>
      <c r="G15" s="185"/>
    </row>
    <row r="16" spans="1:8" ht="25.15" customHeight="1" x14ac:dyDescent="0.2">
      <c r="B16" s="196" t="s">
        <v>517</v>
      </c>
      <c r="C16" s="196"/>
      <c r="D16" s="190" t="s">
        <v>461</v>
      </c>
      <c r="G16" s="185"/>
    </row>
    <row r="17" spans="2:7" ht="25.15" customHeight="1" x14ac:dyDescent="0.2">
      <c r="B17" s="196" t="s">
        <v>518</v>
      </c>
      <c r="C17" s="196"/>
      <c r="D17" s="190" t="s">
        <v>297</v>
      </c>
      <c r="G17" s="185"/>
    </row>
    <row r="18" spans="2:7" ht="25.15" customHeight="1" x14ac:dyDescent="0.2">
      <c r="B18" s="197" t="s">
        <v>519</v>
      </c>
      <c r="C18" s="198"/>
      <c r="D18" s="190" t="s">
        <v>436</v>
      </c>
      <c r="G18" s="185"/>
    </row>
    <row r="19" spans="2:7" ht="25.15" customHeight="1" x14ac:dyDescent="0.2">
      <c r="B19" s="196" t="s">
        <v>520</v>
      </c>
      <c r="C19" s="196"/>
      <c r="D19" s="190" t="s">
        <v>424</v>
      </c>
      <c r="G19" s="185"/>
    </row>
    <row r="20" spans="2:7" ht="25.15" customHeight="1" x14ac:dyDescent="0.2">
      <c r="B20" s="196" t="s">
        <v>521</v>
      </c>
      <c r="C20" s="196"/>
      <c r="D20" s="190" t="s">
        <v>513</v>
      </c>
      <c r="G20" s="185"/>
    </row>
    <row r="21" spans="2:7" ht="25.15" customHeight="1" x14ac:dyDescent="0.2">
      <c r="B21" s="196" t="s">
        <v>522</v>
      </c>
      <c r="C21" s="196"/>
      <c r="D21" s="190" t="s">
        <v>159</v>
      </c>
      <c r="G21" s="185"/>
    </row>
    <row r="22" spans="2:7" ht="25.15" customHeight="1" x14ac:dyDescent="0.2">
      <c r="B22" s="196" t="s">
        <v>523</v>
      </c>
      <c r="C22" s="196"/>
      <c r="D22" s="190" t="s">
        <v>524</v>
      </c>
      <c r="G22" s="185"/>
    </row>
    <row r="23" spans="2:7" ht="25.15" customHeight="1" x14ac:dyDescent="0.2">
      <c r="B23" s="196" t="s">
        <v>525</v>
      </c>
      <c r="C23" s="196"/>
      <c r="D23" s="190" t="s">
        <v>526</v>
      </c>
      <c r="G23" s="185"/>
    </row>
    <row r="24" spans="2:7" ht="25.15" customHeight="1" x14ac:dyDescent="0.2">
      <c r="B24" s="196" t="s">
        <v>527</v>
      </c>
      <c r="C24" s="196"/>
      <c r="D24" s="190" t="s">
        <v>528</v>
      </c>
      <c r="G24" s="185"/>
    </row>
    <row r="25" spans="2:7" ht="25.15" customHeight="1" x14ac:dyDescent="0.2">
      <c r="B25" s="196" t="s">
        <v>529</v>
      </c>
      <c r="C25" s="196"/>
      <c r="D25" s="190" t="s">
        <v>512</v>
      </c>
      <c r="G25" s="185"/>
    </row>
    <row r="26" spans="2:7" ht="25.15" customHeight="1" x14ac:dyDescent="0.2">
      <c r="B26" s="196" t="s">
        <v>530</v>
      </c>
      <c r="C26" s="196"/>
      <c r="D26" s="190" t="s">
        <v>239</v>
      </c>
      <c r="G26" s="185"/>
    </row>
    <row r="27" spans="2:7" ht="25.15" customHeight="1" x14ac:dyDescent="0.2">
      <c r="B27" s="196" t="s">
        <v>531</v>
      </c>
      <c r="C27" s="196"/>
      <c r="D27" s="190" t="s">
        <v>509</v>
      </c>
      <c r="G27" s="185"/>
    </row>
    <row r="28" spans="2:7" ht="25.15" customHeight="1" x14ac:dyDescent="0.2">
      <c r="B28" s="196" t="s">
        <v>532</v>
      </c>
      <c r="C28" s="196"/>
      <c r="D28" s="190" t="s">
        <v>190</v>
      </c>
      <c r="G28" s="185"/>
    </row>
    <row r="29" spans="2:7" ht="25.15" customHeight="1" x14ac:dyDescent="0.2">
      <c r="B29" s="196" t="s">
        <v>533</v>
      </c>
      <c r="C29" s="196"/>
      <c r="D29" s="190" t="s">
        <v>43</v>
      </c>
      <c r="G29" s="185"/>
    </row>
    <row r="30" spans="2:7" ht="14.25" customHeight="1" x14ac:dyDescent="0.2">
      <c r="D30" s="185"/>
      <c r="G30" s="185"/>
    </row>
    <row r="31" spans="2:7" ht="14.25" customHeight="1" x14ac:dyDescent="0.2">
      <c r="D31" s="185"/>
      <c r="G31" s="185"/>
    </row>
    <row r="32" spans="2:7" ht="14.25" customHeight="1" x14ac:dyDescent="0.2">
      <c r="D32" s="185"/>
      <c r="G32" s="185"/>
    </row>
    <row r="33" spans="4:7" ht="14.25" customHeight="1" x14ac:dyDescent="0.2">
      <c r="D33" s="185"/>
      <c r="G33" s="185"/>
    </row>
    <row r="34" spans="4:7" ht="14.25" customHeight="1" x14ac:dyDescent="0.2">
      <c r="D34" s="185"/>
      <c r="G34" s="185"/>
    </row>
    <row r="35" spans="4:7" ht="14.25" customHeight="1" x14ac:dyDescent="0.2">
      <c r="D35" s="185"/>
      <c r="G35" s="185"/>
    </row>
    <row r="36" spans="4:7" ht="14.25" customHeight="1" x14ac:dyDescent="0.2">
      <c r="D36" s="185"/>
      <c r="G36" s="185"/>
    </row>
    <row r="37" spans="4:7" ht="14.25" customHeight="1" x14ac:dyDescent="0.2">
      <c r="D37" s="185"/>
      <c r="G37" s="185"/>
    </row>
    <row r="38" spans="4:7" ht="14.25" customHeight="1" x14ac:dyDescent="0.2">
      <c r="D38" s="185"/>
      <c r="G38" s="185"/>
    </row>
    <row r="39" spans="4:7" ht="14.25" customHeight="1" x14ac:dyDescent="0.2">
      <c r="D39" s="185"/>
      <c r="G39" s="185"/>
    </row>
    <row r="40" spans="4:7" ht="14.25" customHeight="1" x14ac:dyDescent="0.2">
      <c r="D40" s="185"/>
      <c r="G40" s="185"/>
    </row>
    <row r="41" spans="4:7" ht="14.25" customHeight="1" x14ac:dyDescent="0.2">
      <c r="D41" s="185"/>
      <c r="G41" s="185"/>
    </row>
    <row r="42" spans="4:7" ht="14.25" customHeight="1" x14ac:dyDescent="0.2">
      <c r="D42" s="185"/>
      <c r="G42" s="185"/>
    </row>
    <row r="43" spans="4:7" ht="14.25" customHeight="1" x14ac:dyDescent="0.2">
      <c r="D43" s="185"/>
      <c r="G43" s="185"/>
    </row>
    <row r="44" spans="4:7" ht="14.25" customHeight="1" x14ac:dyDescent="0.2">
      <c r="D44" s="185"/>
      <c r="G44" s="185"/>
    </row>
    <row r="45" spans="4:7" ht="14.25" customHeight="1" x14ac:dyDescent="0.2">
      <c r="D45" s="185"/>
      <c r="G45" s="185"/>
    </row>
    <row r="46" spans="4:7" ht="14.25" customHeight="1" x14ac:dyDescent="0.2">
      <c r="D46" s="185"/>
      <c r="G46" s="185"/>
    </row>
    <row r="47" spans="4:7" ht="14.25" customHeight="1" x14ac:dyDescent="0.2">
      <c r="D47" s="185"/>
      <c r="G47" s="185"/>
    </row>
    <row r="48" spans="4:7" ht="14.25" customHeight="1" x14ac:dyDescent="0.2">
      <c r="D48" s="185"/>
      <c r="G48" s="185"/>
    </row>
    <row r="49" spans="4:7" ht="14.25" customHeight="1" x14ac:dyDescent="0.2">
      <c r="D49" s="185"/>
      <c r="G49" s="185"/>
    </row>
    <row r="50" spans="4:7" ht="14.25" customHeight="1" x14ac:dyDescent="0.2">
      <c r="D50" s="185"/>
      <c r="G50" s="185"/>
    </row>
    <row r="51" spans="4:7" ht="14.25" customHeight="1" x14ac:dyDescent="0.2">
      <c r="D51" s="185"/>
      <c r="G51" s="185"/>
    </row>
    <row r="52" spans="4:7" ht="14.25" customHeight="1" x14ac:dyDescent="0.2">
      <c r="D52" s="185"/>
      <c r="G52" s="185"/>
    </row>
    <row r="53" spans="4:7" ht="14.25" customHeight="1" x14ac:dyDescent="0.2">
      <c r="D53" s="185"/>
      <c r="G53" s="185"/>
    </row>
    <row r="54" spans="4:7" ht="14.25" customHeight="1" x14ac:dyDescent="0.2">
      <c r="D54" s="185"/>
      <c r="G54" s="185"/>
    </row>
    <row r="55" spans="4:7" ht="14.25" customHeight="1" x14ac:dyDescent="0.2">
      <c r="D55" s="185"/>
      <c r="G55" s="185"/>
    </row>
    <row r="56" spans="4:7" ht="14.25" customHeight="1" x14ac:dyDescent="0.2">
      <c r="D56" s="185"/>
      <c r="G56" s="185"/>
    </row>
    <row r="57" spans="4:7" ht="14.25" customHeight="1" x14ac:dyDescent="0.2">
      <c r="D57" s="185"/>
      <c r="G57" s="185"/>
    </row>
    <row r="58" spans="4:7" ht="14.25" customHeight="1" x14ac:dyDescent="0.2">
      <c r="D58" s="185"/>
      <c r="G58" s="185"/>
    </row>
    <row r="59" spans="4:7" ht="14.25" customHeight="1" x14ac:dyDescent="0.2">
      <c r="D59" s="185"/>
      <c r="G59" s="185"/>
    </row>
    <row r="60" spans="4:7" ht="14.25" customHeight="1" x14ac:dyDescent="0.2">
      <c r="D60" s="185"/>
      <c r="G60" s="185"/>
    </row>
    <row r="61" spans="4:7" ht="14.25" customHeight="1" x14ac:dyDescent="0.2">
      <c r="D61" s="185"/>
      <c r="G61" s="185"/>
    </row>
    <row r="62" spans="4:7" ht="14.25" customHeight="1" x14ac:dyDescent="0.2">
      <c r="D62" s="185"/>
      <c r="G62" s="185"/>
    </row>
    <row r="63" spans="4:7" ht="14.25" customHeight="1" x14ac:dyDescent="0.2">
      <c r="D63" s="185"/>
      <c r="G63" s="185"/>
    </row>
    <row r="64" spans="4:7" ht="14.25" customHeight="1" x14ac:dyDescent="0.2">
      <c r="D64" s="185"/>
      <c r="G64" s="185"/>
    </row>
    <row r="65" spans="4:7" ht="14.25" customHeight="1" x14ac:dyDescent="0.2">
      <c r="D65" s="185"/>
      <c r="G65" s="185"/>
    </row>
    <row r="66" spans="4:7" ht="14.25" customHeight="1" x14ac:dyDescent="0.2">
      <c r="D66" s="185"/>
      <c r="G66" s="185"/>
    </row>
    <row r="67" spans="4:7" ht="14.25" customHeight="1" x14ac:dyDescent="0.2">
      <c r="D67" s="185"/>
      <c r="G67" s="185"/>
    </row>
    <row r="68" spans="4:7" ht="14.25" customHeight="1" x14ac:dyDescent="0.2">
      <c r="D68" s="185"/>
      <c r="G68" s="185"/>
    </row>
    <row r="69" spans="4:7" ht="14.25" customHeight="1" x14ac:dyDescent="0.2">
      <c r="D69" s="185"/>
      <c r="G69" s="185"/>
    </row>
    <row r="70" spans="4:7" ht="14.25" customHeight="1" x14ac:dyDescent="0.2">
      <c r="D70" s="185"/>
      <c r="G70" s="185"/>
    </row>
    <row r="71" spans="4:7" ht="14.25" customHeight="1" x14ac:dyDescent="0.2">
      <c r="D71" s="185"/>
      <c r="G71" s="185"/>
    </row>
    <row r="72" spans="4:7" ht="14.25" customHeight="1" x14ac:dyDescent="0.2">
      <c r="D72" s="185"/>
      <c r="G72" s="185"/>
    </row>
    <row r="73" spans="4:7" ht="14.25" customHeight="1" x14ac:dyDescent="0.2">
      <c r="D73" s="185"/>
      <c r="G73" s="185"/>
    </row>
    <row r="74" spans="4:7" ht="14.25" customHeight="1" x14ac:dyDescent="0.2">
      <c r="D74" s="185"/>
      <c r="G74" s="185"/>
    </row>
    <row r="75" spans="4:7" ht="14.25" customHeight="1" x14ac:dyDescent="0.2">
      <c r="D75" s="185"/>
      <c r="G75" s="185"/>
    </row>
    <row r="76" spans="4:7" ht="14.25" customHeight="1" x14ac:dyDescent="0.2">
      <c r="D76" s="185"/>
      <c r="G76" s="185"/>
    </row>
    <row r="77" spans="4:7" ht="14.25" customHeight="1" x14ac:dyDescent="0.2">
      <c r="D77" s="185"/>
      <c r="G77" s="185"/>
    </row>
    <row r="78" spans="4:7" ht="14.25" customHeight="1" x14ac:dyDescent="0.2">
      <c r="D78" s="185"/>
      <c r="G78" s="185"/>
    </row>
    <row r="79" spans="4:7" ht="14.25" customHeight="1" x14ac:dyDescent="0.2">
      <c r="D79" s="185"/>
      <c r="G79" s="185"/>
    </row>
    <row r="80" spans="4:7" ht="14.25" customHeight="1" x14ac:dyDescent="0.2">
      <c r="D80" s="185"/>
      <c r="G80" s="185"/>
    </row>
    <row r="81" spans="4:7" ht="14.25" customHeight="1" x14ac:dyDescent="0.2">
      <c r="D81" s="185"/>
      <c r="G81" s="185"/>
    </row>
    <row r="82" spans="4:7" ht="14.25" customHeight="1" x14ac:dyDescent="0.2">
      <c r="D82" s="185"/>
      <c r="G82" s="185"/>
    </row>
    <row r="83" spans="4:7" ht="14.25" customHeight="1" x14ac:dyDescent="0.2">
      <c r="D83" s="185"/>
      <c r="G83" s="185"/>
    </row>
    <row r="84" spans="4:7" ht="14.25" customHeight="1" x14ac:dyDescent="0.2">
      <c r="D84" s="185"/>
      <c r="G84" s="185"/>
    </row>
    <row r="85" spans="4:7" ht="14.25" customHeight="1" x14ac:dyDescent="0.2">
      <c r="D85" s="185"/>
      <c r="G85" s="185"/>
    </row>
    <row r="86" spans="4:7" ht="14.25" customHeight="1" x14ac:dyDescent="0.2">
      <c r="D86" s="185"/>
      <c r="G86" s="185"/>
    </row>
    <row r="87" spans="4:7" ht="14.25" customHeight="1" x14ac:dyDescent="0.2">
      <c r="D87" s="185"/>
      <c r="G87" s="185"/>
    </row>
    <row r="88" spans="4:7" ht="14.25" customHeight="1" x14ac:dyDescent="0.2">
      <c r="D88" s="185"/>
      <c r="G88" s="185"/>
    </row>
    <row r="89" spans="4:7" ht="14.25" customHeight="1" x14ac:dyDescent="0.2">
      <c r="D89" s="185"/>
      <c r="G89" s="185"/>
    </row>
    <row r="90" spans="4:7" ht="14.25" customHeight="1" x14ac:dyDescent="0.2">
      <c r="D90" s="185"/>
      <c r="G90" s="185"/>
    </row>
    <row r="91" spans="4:7" ht="14.25" customHeight="1" x14ac:dyDescent="0.2">
      <c r="D91" s="185"/>
      <c r="G91" s="185"/>
    </row>
    <row r="92" spans="4:7" ht="14.25" customHeight="1" x14ac:dyDescent="0.2">
      <c r="D92" s="185"/>
      <c r="G92" s="185"/>
    </row>
    <row r="93" spans="4:7" ht="14.25" customHeight="1" x14ac:dyDescent="0.2">
      <c r="D93" s="185"/>
      <c r="G93" s="185"/>
    </row>
    <row r="94" spans="4:7" ht="14.25" customHeight="1" x14ac:dyDescent="0.2">
      <c r="D94" s="185"/>
      <c r="G94" s="185"/>
    </row>
    <row r="95" spans="4:7" ht="14.25" customHeight="1" x14ac:dyDescent="0.2">
      <c r="D95" s="185"/>
      <c r="G95" s="185"/>
    </row>
    <row r="96" spans="4:7" ht="14.25" customHeight="1" x14ac:dyDescent="0.2">
      <c r="D96" s="185"/>
      <c r="G96" s="185"/>
    </row>
    <row r="97" spans="4:7" ht="14.25" customHeight="1" x14ac:dyDescent="0.2">
      <c r="D97" s="185"/>
      <c r="G97" s="185"/>
    </row>
    <row r="98" spans="4:7" ht="14.25" customHeight="1" x14ac:dyDescent="0.2">
      <c r="D98" s="185"/>
      <c r="G98" s="185"/>
    </row>
    <row r="99" spans="4:7" ht="14.25" customHeight="1" x14ac:dyDescent="0.2">
      <c r="D99" s="185"/>
      <c r="G99" s="185"/>
    </row>
    <row r="100" spans="4:7" ht="14.25" customHeight="1" x14ac:dyDescent="0.2">
      <c r="D100" s="185"/>
      <c r="G100" s="185"/>
    </row>
    <row r="101" spans="4:7" ht="14.25" customHeight="1" x14ac:dyDescent="0.2">
      <c r="D101" s="185"/>
      <c r="G101" s="185"/>
    </row>
    <row r="102" spans="4:7" ht="14.25" customHeight="1" x14ac:dyDescent="0.2">
      <c r="D102" s="185"/>
      <c r="G102" s="185"/>
    </row>
    <row r="103" spans="4:7" ht="14.25" customHeight="1" x14ac:dyDescent="0.2">
      <c r="D103" s="185"/>
      <c r="G103" s="185"/>
    </row>
    <row r="104" spans="4:7" ht="14.25" customHeight="1" x14ac:dyDescent="0.2">
      <c r="D104" s="185"/>
      <c r="G104" s="185"/>
    </row>
    <row r="105" spans="4:7" ht="14.25" customHeight="1" x14ac:dyDescent="0.2">
      <c r="D105" s="185"/>
      <c r="G105" s="185"/>
    </row>
    <row r="106" spans="4:7" ht="14.25" customHeight="1" x14ac:dyDescent="0.2">
      <c r="D106" s="185"/>
      <c r="G106" s="185"/>
    </row>
    <row r="107" spans="4:7" ht="14.25" customHeight="1" x14ac:dyDescent="0.2">
      <c r="D107" s="185"/>
      <c r="G107" s="185"/>
    </row>
    <row r="108" spans="4:7" ht="14.25" customHeight="1" x14ac:dyDescent="0.2">
      <c r="D108" s="185"/>
      <c r="G108" s="185"/>
    </row>
    <row r="109" spans="4:7" ht="14.25" customHeight="1" x14ac:dyDescent="0.2">
      <c r="D109" s="185"/>
      <c r="G109" s="185"/>
    </row>
    <row r="110" spans="4:7" ht="14.25" customHeight="1" x14ac:dyDescent="0.2">
      <c r="D110" s="185"/>
      <c r="G110" s="185"/>
    </row>
    <row r="111" spans="4:7" ht="14.25" customHeight="1" x14ac:dyDescent="0.2">
      <c r="D111" s="185"/>
      <c r="G111" s="185"/>
    </row>
    <row r="112" spans="4:7" ht="14.25" customHeight="1" x14ac:dyDescent="0.2">
      <c r="D112" s="185"/>
      <c r="G112" s="185"/>
    </row>
    <row r="113" spans="4:7" ht="14.25" customHeight="1" x14ac:dyDescent="0.2">
      <c r="D113" s="185"/>
      <c r="G113" s="185"/>
    </row>
    <row r="114" spans="4:7" ht="14.25" customHeight="1" x14ac:dyDescent="0.2">
      <c r="D114" s="185"/>
      <c r="G114" s="185"/>
    </row>
    <row r="115" spans="4:7" ht="14.25" customHeight="1" x14ac:dyDescent="0.2">
      <c r="D115" s="185"/>
      <c r="G115" s="185"/>
    </row>
    <row r="116" spans="4:7" ht="14.25" customHeight="1" x14ac:dyDescent="0.2">
      <c r="D116" s="185"/>
      <c r="G116" s="185"/>
    </row>
    <row r="117" spans="4:7" ht="14.25" customHeight="1" x14ac:dyDescent="0.2">
      <c r="D117" s="185"/>
      <c r="G117" s="185"/>
    </row>
    <row r="118" spans="4:7" ht="14.25" customHeight="1" x14ac:dyDescent="0.2">
      <c r="D118" s="185"/>
      <c r="G118" s="185"/>
    </row>
    <row r="119" spans="4:7" ht="14.25" customHeight="1" x14ac:dyDescent="0.2">
      <c r="D119" s="185"/>
      <c r="G119" s="185"/>
    </row>
    <row r="120" spans="4:7" ht="14.25" customHeight="1" x14ac:dyDescent="0.2">
      <c r="D120" s="185"/>
      <c r="G120" s="185"/>
    </row>
    <row r="121" spans="4:7" ht="14.25" customHeight="1" x14ac:dyDescent="0.2">
      <c r="D121" s="185"/>
      <c r="G121" s="185"/>
    </row>
    <row r="122" spans="4:7" ht="14.25" customHeight="1" x14ac:dyDescent="0.2">
      <c r="D122" s="185"/>
      <c r="G122" s="185"/>
    </row>
    <row r="123" spans="4:7" ht="14.25" customHeight="1" x14ac:dyDescent="0.2">
      <c r="D123" s="185"/>
      <c r="G123" s="185"/>
    </row>
    <row r="124" spans="4:7" ht="14.25" customHeight="1" x14ac:dyDescent="0.2">
      <c r="D124" s="185"/>
      <c r="G124" s="185"/>
    </row>
    <row r="125" spans="4:7" ht="14.25" customHeight="1" x14ac:dyDescent="0.2">
      <c r="D125" s="185"/>
      <c r="G125" s="185"/>
    </row>
    <row r="126" spans="4:7" ht="14.25" customHeight="1" x14ac:dyDescent="0.2">
      <c r="D126" s="185"/>
      <c r="G126" s="185"/>
    </row>
    <row r="127" spans="4:7" ht="14.25" customHeight="1" x14ac:dyDescent="0.2">
      <c r="D127" s="185"/>
      <c r="G127" s="185"/>
    </row>
    <row r="128" spans="4:7" ht="14.25" customHeight="1" x14ac:dyDescent="0.2">
      <c r="D128" s="185"/>
      <c r="G128" s="185"/>
    </row>
    <row r="129" spans="4:7" ht="14.25" customHeight="1" x14ac:dyDescent="0.2">
      <c r="D129" s="185"/>
      <c r="G129" s="185"/>
    </row>
    <row r="130" spans="4:7" ht="14.25" customHeight="1" x14ac:dyDescent="0.2">
      <c r="D130" s="185"/>
      <c r="G130" s="185"/>
    </row>
    <row r="131" spans="4:7" ht="14.25" customHeight="1" x14ac:dyDescent="0.2">
      <c r="D131" s="185"/>
      <c r="G131" s="185"/>
    </row>
    <row r="132" spans="4:7" ht="14.25" customHeight="1" x14ac:dyDescent="0.2">
      <c r="D132" s="185"/>
      <c r="G132" s="185"/>
    </row>
    <row r="133" spans="4:7" ht="14.25" customHeight="1" x14ac:dyDescent="0.2">
      <c r="D133" s="185"/>
      <c r="G133" s="185"/>
    </row>
    <row r="134" spans="4:7" ht="14.25" customHeight="1" x14ac:dyDescent="0.2">
      <c r="D134" s="185"/>
      <c r="G134" s="185"/>
    </row>
    <row r="135" spans="4:7" ht="14.25" customHeight="1" x14ac:dyDescent="0.2">
      <c r="D135" s="185"/>
      <c r="G135" s="185"/>
    </row>
    <row r="136" spans="4:7" ht="14.25" customHeight="1" x14ac:dyDescent="0.2">
      <c r="D136" s="185"/>
      <c r="G136" s="185"/>
    </row>
    <row r="137" spans="4:7" ht="14.25" customHeight="1" x14ac:dyDescent="0.2">
      <c r="D137" s="185"/>
      <c r="G137" s="185"/>
    </row>
    <row r="138" spans="4:7" ht="14.25" customHeight="1" x14ac:dyDescent="0.2">
      <c r="D138" s="185"/>
      <c r="G138" s="185"/>
    </row>
    <row r="139" spans="4:7" ht="14.25" customHeight="1" x14ac:dyDescent="0.2">
      <c r="D139" s="185"/>
      <c r="G139" s="185"/>
    </row>
    <row r="140" spans="4:7" ht="14.25" customHeight="1" x14ac:dyDescent="0.2">
      <c r="D140" s="185"/>
      <c r="G140" s="185"/>
    </row>
    <row r="141" spans="4:7" ht="14.25" customHeight="1" x14ac:dyDescent="0.2">
      <c r="D141" s="185"/>
      <c r="G141" s="185"/>
    </row>
    <row r="142" spans="4:7" ht="14.25" customHeight="1" x14ac:dyDescent="0.2">
      <c r="D142" s="185"/>
      <c r="G142" s="185"/>
    </row>
    <row r="143" spans="4:7" ht="14.25" customHeight="1" x14ac:dyDescent="0.2">
      <c r="D143" s="185"/>
      <c r="G143" s="185"/>
    </row>
    <row r="144" spans="4:7" ht="14.25" customHeight="1" x14ac:dyDescent="0.2">
      <c r="D144" s="185"/>
      <c r="G144" s="185"/>
    </row>
    <row r="145" spans="4:7" ht="14.25" customHeight="1" x14ac:dyDescent="0.2">
      <c r="D145" s="185"/>
      <c r="G145" s="185"/>
    </row>
    <row r="146" spans="4:7" ht="14.25" customHeight="1" x14ac:dyDescent="0.2">
      <c r="D146" s="185"/>
      <c r="G146" s="185"/>
    </row>
    <row r="147" spans="4:7" ht="14.25" customHeight="1" x14ac:dyDescent="0.2">
      <c r="D147" s="185"/>
      <c r="G147" s="185"/>
    </row>
    <row r="148" spans="4:7" ht="14.25" customHeight="1" x14ac:dyDescent="0.2">
      <c r="D148" s="185"/>
      <c r="G148" s="185"/>
    </row>
    <row r="149" spans="4:7" ht="14.25" customHeight="1" x14ac:dyDescent="0.2">
      <c r="D149" s="185"/>
      <c r="G149" s="185"/>
    </row>
    <row r="150" spans="4:7" ht="14.25" customHeight="1" x14ac:dyDescent="0.2">
      <c r="D150" s="185"/>
      <c r="G150" s="185"/>
    </row>
    <row r="151" spans="4:7" ht="14.25" customHeight="1" x14ac:dyDescent="0.2">
      <c r="D151" s="185"/>
      <c r="G151" s="185"/>
    </row>
    <row r="152" spans="4:7" ht="14.25" customHeight="1" x14ac:dyDescent="0.2">
      <c r="D152" s="185"/>
      <c r="G152" s="185"/>
    </row>
    <row r="153" spans="4:7" ht="14.25" customHeight="1" x14ac:dyDescent="0.2">
      <c r="D153" s="185"/>
      <c r="G153" s="185"/>
    </row>
    <row r="154" spans="4:7" ht="14.25" customHeight="1" x14ac:dyDescent="0.2">
      <c r="D154" s="185"/>
      <c r="G154" s="185"/>
    </row>
    <row r="155" spans="4:7" ht="14.25" customHeight="1" x14ac:dyDescent="0.2">
      <c r="D155" s="185"/>
      <c r="G155" s="185"/>
    </row>
    <row r="156" spans="4:7" ht="14.25" customHeight="1" x14ac:dyDescent="0.2">
      <c r="D156" s="185"/>
      <c r="G156" s="185"/>
    </row>
    <row r="157" spans="4:7" ht="14.25" customHeight="1" x14ac:dyDescent="0.2">
      <c r="D157" s="185"/>
      <c r="G157" s="185"/>
    </row>
    <row r="158" spans="4:7" ht="14.25" customHeight="1" x14ac:dyDescent="0.2">
      <c r="D158" s="185"/>
      <c r="G158" s="185"/>
    </row>
    <row r="159" spans="4:7" ht="14.25" customHeight="1" x14ac:dyDescent="0.2">
      <c r="D159" s="185"/>
      <c r="G159" s="185"/>
    </row>
    <row r="160" spans="4:7" ht="14.25" customHeight="1" x14ac:dyDescent="0.2">
      <c r="D160" s="185"/>
      <c r="G160" s="185"/>
    </row>
    <row r="161" spans="4:7" ht="14.25" customHeight="1" x14ac:dyDescent="0.2">
      <c r="D161" s="185"/>
      <c r="G161" s="185"/>
    </row>
    <row r="162" spans="4:7" ht="14.25" customHeight="1" x14ac:dyDescent="0.2">
      <c r="D162" s="185"/>
      <c r="G162" s="185"/>
    </row>
    <row r="163" spans="4:7" ht="14.25" customHeight="1" x14ac:dyDescent="0.2">
      <c r="D163" s="185"/>
      <c r="G163" s="185"/>
    </row>
    <row r="164" spans="4:7" ht="14.25" customHeight="1" x14ac:dyDescent="0.2">
      <c r="D164" s="185"/>
      <c r="G164" s="185"/>
    </row>
    <row r="165" spans="4:7" ht="14.25" customHeight="1" x14ac:dyDescent="0.2">
      <c r="D165" s="185"/>
      <c r="G165" s="185"/>
    </row>
    <row r="166" spans="4:7" ht="14.25" customHeight="1" x14ac:dyDescent="0.2">
      <c r="D166" s="185"/>
      <c r="G166" s="185"/>
    </row>
    <row r="167" spans="4:7" ht="14.25" customHeight="1" x14ac:dyDescent="0.2">
      <c r="D167" s="185"/>
      <c r="G167" s="185"/>
    </row>
    <row r="168" spans="4:7" ht="14.25" customHeight="1" x14ac:dyDescent="0.2">
      <c r="D168" s="185"/>
      <c r="G168" s="185"/>
    </row>
    <row r="169" spans="4:7" ht="14.25" customHeight="1" x14ac:dyDescent="0.2">
      <c r="D169" s="185"/>
      <c r="G169" s="185"/>
    </row>
    <row r="170" spans="4:7" ht="14.25" customHeight="1" x14ac:dyDescent="0.2">
      <c r="D170" s="185"/>
      <c r="G170" s="185"/>
    </row>
    <row r="171" spans="4:7" ht="14.25" customHeight="1" x14ac:dyDescent="0.2">
      <c r="D171" s="185"/>
      <c r="G171" s="185"/>
    </row>
    <row r="172" spans="4:7" ht="14.25" customHeight="1" x14ac:dyDescent="0.2">
      <c r="D172" s="185"/>
      <c r="G172" s="185"/>
    </row>
    <row r="173" spans="4:7" ht="14.25" customHeight="1" x14ac:dyDescent="0.2">
      <c r="D173" s="185"/>
      <c r="G173" s="185"/>
    </row>
    <row r="174" spans="4:7" ht="14.25" customHeight="1" x14ac:dyDescent="0.2">
      <c r="D174" s="185"/>
      <c r="G174" s="185"/>
    </row>
    <row r="175" spans="4:7" ht="14.25" customHeight="1" x14ac:dyDescent="0.2">
      <c r="D175" s="185"/>
      <c r="G175" s="185"/>
    </row>
    <row r="176" spans="4:7" ht="14.25" customHeight="1" x14ac:dyDescent="0.2">
      <c r="D176" s="185"/>
      <c r="G176" s="185"/>
    </row>
    <row r="177" spans="4:7" ht="14.25" customHeight="1" x14ac:dyDescent="0.2">
      <c r="D177" s="185"/>
      <c r="G177" s="185"/>
    </row>
    <row r="178" spans="4:7" ht="14.25" customHeight="1" x14ac:dyDescent="0.2">
      <c r="D178" s="185"/>
      <c r="G178" s="185"/>
    </row>
    <row r="179" spans="4:7" ht="14.25" customHeight="1" x14ac:dyDescent="0.2">
      <c r="D179" s="185"/>
      <c r="G179" s="185"/>
    </row>
    <row r="180" spans="4:7" ht="14.25" customHeight="1" x14ac:dyDescent="0.2">
      <c r="D180" s="185"/>
      <c r="G180" s="185"/>
    </row>
    <row r="181" spans="4:7" ht="14.25" customHeight="1" x14ac:dyDescent="0.2">
      <c r="D181" s="185"/>
      <c r="G181" s="185"/>
    </row>
    <row r="182" spans="4:7" ht="14.25" customHeight="1" x14ac:dyDescent="0.2">
      <c r="D182" s="185"/>
      <c r="G182" s="185"/>
    </row>
    <row r="183" spans="4:7" ht="14.25" customHeight="1" x14ac:dyDescent="0.2">
      <c r="D183" s="185"/>
      <c r="G183" s="185"/>
    </row>
    <row r="184" spans="4:7" ht="14.25" customHeight="1" x14ac:dyDescent="0.2">
      <c r="D184" s="185"/>
      <c r="G184" s="185"/>
    </row>
    <row r="185" spans="4:7" ht="14.25" customHeight="1" x14ac:dyDescent="0.2">
      <c r="D185" s="185"/>
      <c r="G185" s="185"/>
    </row>
    <row r="186" spans="4:7" ht="14.25" customHeight="1" x14ac:dyDescent="0.2">
      <c r="D186" s="185"/>
      <c r="G186" s="185"/>
    </row>
    <row r="187" spans="4:7" ht="14.25" customHeight="1" x14ac:dyDescent="0.2">
      <c r="D187" s="185"/>
      <c r="G187" s="185"/>
    </row>
    <row r="188" spans="4:7" ht="14.25" customHeight="1" x14ac:dyDescent="0.2">
      <c r="D188" s="185"/>
      <c r="G188" s="185"/>
    </row>
    <row r="189" spans="4:7" ht="14.25" customHeight="1" x14ac:dyDescent="0.2">
      <c r="D189" s="185"/>
      <c r="G189" s="185"/>
    </row>
    <row r="190" spans="4:7" ht="14.25" customHeight="1" x14ac:dyDescent="0.2">
      <c r="D190" s="185"/>
      <c r="G190" s="185"/>
    </row>
    <row r="191" spans="4:7" ht="14.25" customHeight="1" x14ac:dyDescent="0.2">
      <c r="D191" s="185"/>
      <c r="G191" s="185"/>
    </row>
    <row r="192" spans="4:7" ht="14.25" customHeight="1" x14ac:dyDescent="0.2">
      <c r="D192" s="185"/>
      <c r="G192" s="185"/>
    </row>
    <row r="193" spans="4:7" ht="14.25" customHeight="1" x14ac:dyDescent="0.2">
      <c r="D193" s="185"/>
      <c r="G193" s="185"/>
    </row>
    <row r="194" spans="4:7" ht="14.25" customHeight="1" x14ac:dyDescent="0.2">
      <c r="D194" s="185"/>
      <c r="G194" s="185"/>
    </row>
    <row r="195" spans="4:7" ht="14.25" customHeight="1" x14ac:dyDescent="0.2">
      <c r="D195" s="185"/>
      <c r="G195" s="185"/>
    </row>
    <row r="196" spans="4:7" ht="14.25" customHeight="1" x14ac:dyDescent="0.2">
      <c r="D196" s="185"/>
      <c r="G196" s="185"/>
    </row>
    <row r="197" spans="4:7" ht="14.25" customHeight="1" x14ac:dyDescent="0.2">
      <c r="D197" s="185"/>
      <c r="G197" s="185"/>
    </row>
    <row r="198" spans="4:7" ht="14.25" customHeight="1" x14ac:dyDescent="0.2">
      <c r="D198" s="185"/>
      <c r="G198" s="185"/>
    </row>
    <row r="199" spans="4:7" ht="14.25" customHeight="1" x14ac:dyDescent="0.2">
      <c r="D199" s="185"/>
      <c r="G199" s="185"/>
    </row>
    <row r="200" spans="4:7" ht="14.25" customHeight="1" x14ac:dyDescent="0.2">
      <c r="D200" s="185"/>
      <c r="G200" s="185"/>
    </row>
    <row r="201" spans="4:7" ht="14.25" customHeight="1" x14ac:dyDescent="0.2">
      <c r="D201" s="185"/>
      <c r="G201" s="185"/>
    </row>
    <row r="202" spans="4:7" ht="14.25" customHeight="1" x14ac:dyDescent="0.2">
      <c r="D202" s="185"/>
      <c r="G202" s="185"/>
    </row>
    <row r="203" spans="4:7" ht="14.25" customHeight="1" x14ac:dyDescent="0.2">
      <c r="D203" s="185"/>
      <c r="G203" s="185"/>
    </row>
    <row r="204" spans="4:7" ht="14.25" customHeight="1" x14ac:dyDescent="0.2">
      <c r="D204" s="185"/>
      <c r="G204" s="185"/>
    </row>
    <row r="205" spans="4:7" ht="14.25" customHeight="1" x14ac:dyDescent="0.2">
      <c r="D205" s="185"/>
      <c r="G205" s="185"/>
    </row>
    <row r="206" spans="4:7" ht="14.25" customHeight="1" x14ac:dyDescent="0.2">
      <c r="D206" s="185"/>
      <c r="G206" s="185"/>
    </row>
    <row r="207" spans="4:7" ht="14.25" customHeight="1" x14ac:dyDescent="0.2">
      <c r="D207" s="185"/>
      <c r="G207" s="185"/>
    </row>
    <row r="208" spans="4:7" ht="14.25" customHeight="1" x14ac:dyDescent="0.2">
      <c r="D208" s="185"/>
      <c r="G208" s="185"/>
    </row>
    <row r="209" spans="4:7" ht="14.25" customHeight="1" x14ac:dyDescent="0.2">
      <c r="D209" s="185"/>
      <c r="G209" s="185"/>
    </row>
    <row r="210" spans="4:7" ht="14.25" customHeight="1" x14ac:dyDescent="0.2">
      <c r="D210" s="185"/>
      <c r="G210" s="185"/>
    </row>
    <row r="211" spans="4:7" ht="14.25" customHeight="1" x14ac:dyDescent="0.2">
      <c r="D211" s="185"/>
      <c r="G211" s="185"/>
    </row>
    <row r="212" spans="4:7" ht="14.25" customHeight="1" x14ac:dyDescent="0.2">
      <c r="D212" s="185"/>
      <c r="G212" s="185"/>
    </row>
    <row r="213" spans="4:7" ht="14.25" customHeight="1" x14ac:dyDescent="0.2">
      <c r="D213" s="185"/>
      <c r="G213" s="185"/>
    </row>
    <row r="214" spans="4:7" ht="14.25" customHeight="1" x14ac:dyDescent="0.2">
      <c r="D214" s="185"/>
      <c r="G214" s="185"/>
    </row>
    <row r="215" spans="4:7" ht="14.25" customHeight="1" x14ac:dyDescent="0.2">
      <c r="D215" s="185"/>
      <c r="G215" s="185"/>
    </row>
    <row r="216" spans="4:7" ht="14.25" customHeight="1" x14ac:dyDescent="0.2">
      <c r="D216" s="185"/>
      <c r="G216" s="185"/>
    </row>
    <row r="217" spans="4:7" ht="14.25" customHeight="1" x14ac:dyDescent="0.2">
      <c r="D217" s="185"/>
      <c r="G217" s="185"/>
    </row>
    <row r="218" spans="4:7" ht="14.25" customHeight="1" x14ac:dyDescent="0.2">
      <c r="D218" s="185"/>
      <c r="G218" s="185"/>
    </row>
    <row r="219" spans="4:7" ht="14.25" customHeight="1" x14ac:dyDescent="0.2">
      <c r="D219" s="185"/>
      <c r="G219" s="185"/>
    </row>
    <row r="220" spans="4:7" ht="14.25" customHeight="1" x14ac:dyDescent="0.2">
      <c r="D220" s="185"/>
      <c r="G220" s="185"/>
    </row>
    <row r="221" spans="4:7" ht="14.25" customHeight="1" x14ac:dyDescent="0.2">
      <c r="D221" s="185"/>
      <c r="G221" s="185"/>
    </row>
    <row r="222" spans="4:7" ht="14.25" customHeight="1" x14ac:dyDescent="0.2">
      <c r="D222" s="185"/>
      <c r="G222" s="185"/>
    </row>
    <row r="223" spans="4:7" ht="14.25" customHeight="1" x14ac:dyDescent="0.2">
      <c r="D223" s="185"/>
      <c r="G223" s="185"/>
    </row>
    <row r="224" spans="4:7" ht="14.25" customHeight="1" x14ac:dyDescent="0.2">
      <c r="D224" s="185"/>
      <c r="G224" s="185"/>
    </row>
    <row r="225" spans="4:7" ht="14.25" customHeight="1" x14ac:dyDescent="0.2">
      <c r="D225" s="185"/>
      <c r="G225" s="185"/>
    </row>
    <row r="226" spans="4:7" ht="14.25" customHeight="1" x14ac:dyDescent="0.2">
      <c r="D226" s="185"/>
      <c r="G226" s="185"/>
    </row>
    <row r="227" spans="4:7" ht="14.25" customHeight="1" x14ac:dyDescent="0.2">
      <c r="D227" s="185"/>
      <c r="G227" s="185"/>
    </row>
    <row r="228" spans="4:7" ht="14.25" customHeight="1" x14ac:dyDescent="0.2">
      <c r="D228" s="185"/>
      <c r="G228" s="185"/>
    </row>
    <row r="229" spans="4:7" ht="14.25" customHeight="1" x14ac:dyDescent="0.2">
      <c r="D229" s="185"/>
      <c r="G229" s="185"/>
    </row>
    <row r="230" spans="4:7" ht="14.25" customHeight="1" x14ac:dyDescent="0.2">
      <c r="D230" s="185"/>
      <c r="G230" s="185"/>
    </row>
    <row r="231" spans="4:7" ht="14.25" customHeight="1" x14ac:dyDescent="0.2">
      <c r="D231" s="185"/>
      <c r="G231" s="185"/>
    </row>
    <row r="232" spans="4:7" ht="14.25" customHeight="1" x14ac:dyDescent="0.2">
      <c r="D232" s="185"/>
      <c r="G232" s="185"/>
    </row>
    <row r="233" spans="4:7" ht="14.25" customHeight="1" x14ac:dyDescent="0.2">
      <c r="D233" s="185"/>
      <c r="G233" s="185"/>
    </row>
    <row r="234" spans="4:7" ht="14.25" customHeight="1" x14ac:dyDescent="0.2">
      <c r="D234" s="185"/>
      <c r="G234" s="185"/>
    </row>
    <row r="235" spans="4:7" ht="14.25" customHeight="1" x14ac:dyDescent="0.2">
      <c r="D235" s="185"/>
      <c r="G235" s="185"/>
    </row>
    <row r="236" spans="4:7" ht="14.25" customHeight="1" x14ac:dyDescent="0.2">
      <c r="D236" s="185"/>
      <c r="G236" s="185"/>
    </row>
    <row r="237" spans="4:7" ht="14.25" customHeight="1" x14ac:dyDescent="0.2">
      <c r="D237" s="185"/>
      <c r="G237" s="185"/>
    </row>
    <row r="238" spans="4:7" ht="14.25" customHeight="1" x14ac:dyDescent="0.2">
      <c r="D238" s="185"/>
      <c r="G238" s="185"/>
    </row>
    <row r="239" spans="4:7" ht="14.25" customHeight="1" x14ac:dyDescent="0.2">
      <c r="D239" s="185"/>
      <c r="G239" s="185"/>
    </row>
    <row r="240" spans="4:7" ht="14.25" customHeight="1" x14ac:dyDescent="0.2">
      <c r="D240" s="185"/>
      <c r="G240" s="185"/>
    </row>
    <row r="241" spans="4:7" ht="14.25" customHeight="1" x14ac:dyDescent="0.2">
      <c r="D241" s="185"/>
      <c r="G241" s="185"/>
    </row>
    <row r="242" spans="4:7" ht="14.25" customHeight="1" x14ac:dyDescent="0.2">
      <c r="D242" s="185"/>
      <c r="G242" s="185"/>
    </row>
  </sheetData>
  <mergeCells count="24">
    <mergeCell ref="H2:H3"/>
    <mergeCell ref="F2:F3"/>
    <mergeCell ref="A2:A3"/>
    <mergeCell ref="B2:B3"/>
    <mergeCell ref="C2:C3"/>
    <mergeCell ref="D2:D3"/>
    <mergeCell ref="E2:E3"/>
    <mergeCell ref="B14:D14"/>
    <mergeCell ref="B15:C15"/>
    <mergeCell ref="B16:C16"/>
    <mergeCell ref="B17:C17"/>
    <mergeCell ref="G2:G3"/>
    <mergeCell ref="B27:C27"/>
    <mergeCell ref="B28:C28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</mergeCells>
  <pageMargins left="0.23622047244094491" right="0.23622047244094491" top="0.74803149606299213" bottom="0.74803149606299213" header="0.31496062992125984" footer="0.31496062992125984"/>
  <pageSetup paperSize="9" scale="60" orientation="landscape" useFirstPageNumber="1" r:id="rId1"/>
  <headerFooter alignWithMargins="0">
    <oddHeader xml:space="preserve">&amp;CUNIVERSIDADE FEDERAL DA BAHIA
NÚCLEO DE PLANEJAMENTO ACADÊMICO / SUPERINTENDÊNCIA DE ADMINISTRAÇÃO ACADÊMICA
&amp;"Arial,Negrito"&amp;11QUADRO SUPLEMENTAR SEMESTRE LETIVO 2023/2 - PROFESSORES SUBSTITUTOS CONTRATADOS POR UNIDADE UNIVERSITÁRIA </oddHeader>
    <oddFooter>&amp;C&amp;8&amp;P/&amp;N&amp;R&amp;8&amp;D</oddFooter>
  </headerFooter>
  <rowBreaks count="1" manualBreakCount="1">
    <brk id="1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AREAI</vt:lpstr>
      <vt:lpstr>20251</vt:lpstr>
      <vt:lpstr>'20251'!Area_de_impressao</vt:lpstr>
    </vt:vector>
  </TitlesOfParts>
  <Company>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de Santana Villa</dc:creator>
  <cp:lastModifiedBy>Diego de Oliveira Cerqueira</cp:lastModifiedBy>
  <cp:lastPrinted>2023-10-16T18:29:03Z</cp:lastPrinted>
  <dcterms:created xsi:type="dcterms:W3CDTF">2000-10-15T17:21:35Z</dcterms:created>
  <dcterms:modified xsi:type="dcterms:W3CDTF">2025-05-19T18:38:01Z</dcterms:modified>
</cp:coreProperties>
</file>